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IFICACION\Desktop\POI 2016-MPJ\POI POR EJES 2016\"/>
    </mc:Choice>
  </mc:AlternateContent>
  <bookViews>
    <workbookView xWindow="-15" yWindow="-15" windowWidth="28860" windowHeight="6375" tabRatio="843"/>
  </bookViews>
  <sheets>
    <sheet name="OEE-II.1 - E1" sheetId="4" r:id="rId1"/>
    <sheet name="OEE-II.1 - E2" sheetId="12" r:id="rId2"/>
    <sheet name="OEE-II.1 - E3" sheetId="13" r:id="rId3"/>
    <sheet name="OEE-II.2 - E4" sheetId="7" r:id="rId4"/>
    <sheet name="OEE-II.2 - E5" sheetId="14" r:id="rId5"/>
    <sheet name="OEE-II.3 - E6" sheetId="8" r:id="rId6"/>
    <sheet name="OEE-II.4 - E7" sheetId="9" r:id="rId7"/>
    <sheet name="OEE-II.4 - E8" sheetId="15" r:id="rId8"/>
    <sheet name="OEE-III.1 - E9" sheetId="10" r:id="rId9"/>
    <sheet name="OEE-III.2 - E10" sheetId="11" r:id="rId10"/>
  </sheets>
  <definedNames>
    <definedName name="_xlnm.Print_Area" localSheetId="0">'OEE-II.1 - E1'!$A$1:$I$50</definedName>
    <definedName name="_xlnm.Print_Area" localSheetId="1">'OEE-II.1 - E2'!$A$1:$I$31</definedName>
    <definedName name="_xlnm.Print_Area" localSheetId="2">'OEE-II.1 - E3'!$A$1:$I$21</definedName>
    <definedName name="_xlnm.Print_Area" localSheetId="3">'OEE-II.2 - E4'!$A$1:$I$12</definedName>
    <definedName name="_xlnm.Print_Area" localSheetId="4">'OEE-II.2 - E5'!$A$1:$I$10</definedName>
    <definedName name="_xlnm.Print_Area" localSheetId="5">'OEE-II.3 - E6'!$A$1:$I$11</definedName>
    <definedName name="_xlnm.Print_Area" localSheetId="6">'OEE-II.4 - E7'!$A$1:$I$11</definedName>
    <definedName name="_xlnm.Print_Area" localSheetId="7">'OEE-II.4 - E8'!$A$1:$I$11</definedName>
    <definedName name="_xlnm.Print_Area" localSheetId="8">'OEE-III.1 - E9'!$A$1:$I$44</definedName>
    <definedName name="_xlnm.Print_Titles" localSheetId="7">'OEE-II.4 - E8'!$7:$9</definedName>
    <definedName name="_xlnm.Print_Titles" localSheetId="8">'OEE-III.1 - E9'!$15:$17</definedName>
    <definedName name="_xlnm.Print_Titles" localSheetId="9">'OEE-III.2 - E10'!$8:$10</definedName>
  </definedNames>
  <calcPr calcId="152511"/>
</workbook>
</file>

<file path=xl/calcChain.xml><?xml version="1.0" encoding="utf-8"?>
<calcChain xmlns="http://schemas.openxmlformats.org/spreadsheetml/2006/main">
  <c r="I42" i="4" l="1"/>
  <c r="I15" i="13"/>
  <c r="I35" i="4" l="1"/>
  <c r="I33" i="4"/>
  <c r="I30" i="4"/>
  <c r="I28" i="4"/>
  <c r="I40" i="4"/>
  <c r="I37" i="4"/>
  <c r="I26" i="4" l="1"/>
  <c r="I11" i="12" l="1"/>
  <c r="D47" i="4" l="1"/>
  <c r="D48" i="4"/>
  <c r="D49" i="4"/>
  <c r="D50" i="4"/>
  <c r="D17" i="13"/>
  <c r="D18" i="13"/>
  <c r="D20" i="13"/>
  <c r="D41" i="4"/>
  <c r="D39" i="4"/>
  <c r="D38" i="4"/>
  <c r="D36" i="4"/>
  <c r="D32" i="4"/>
  <c r="D31" i="4"/>
  <c r="D29" i="4"/>
  <c r="D43" i="4"/>
  <c r="D45" i="4"/>
  <c r="D46" i="4"/>
  <c r="I19" i="10" l="1"/>
  <c r="I30" i="10"/>
  <c r="D63" i="11"/>
  <c r="D58" i="11"/>
  <c r="D49" i="11"/>
  <c r="D42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4" i="11"/>
  <c r="D45" i="11"/>
  <c r="D46" i="11"/>
  <c r="D47" i="11"/>
  <c r="D48" i="11"/>
  <c r="D51" i="11"/>
  <c r="D52" i="11"/>
  <c r="D53" i="11"/>
  <c r="D54" i="11"/>
  <c r="D55" i="11"/>
  <c r="D56" i="11"/>
  <c r="D57" i="11"/>
  <c r="D60" i="11"/>
  <c r="D61" i="11"/>
  <c r="D62" i="11"/>
  <c r="D44" i="10"/>
  <c r="D23" i="12" l="1"/>
  <c r="D24" i="12"/>
  <c r="D25" i="12"/>
  <c r="D26" i="12"/>
  <c r="D43" i="10" l="1"/>
  <c r="D42" i="10"/>
  <c r="D41" i="10"/>
  <c r="D31" i="12"/>
  <c r="D30" i="12"/>
  <c r="D29" i="12"/>
  <c r="D28" i="12"/>
  <c r="D39" i="10" l="1"/>
  <c r="D40" i="10"/>
  <c r="D38" i="10" l="1"/>
  <c r="D37" i="10"/>
  <c r="D36" i="10"/>
  <c r="D35" i="10"/>
  <c r="D34" i="10"/>
  <c r="D33" i="10"/>
  <c r="D32" i="10"/>
  <c r="D31" i="10"/>
  <c r="D21" i="10" l="1"/>
  <c r="D23" i="10"/>
  <c r="D13" i="12"/>
  <c r="D14" i="12"/>
  <c r="D15" i="12"/>
  <c r="D16" i="12"/>
  <c r="D17" i="12"/>
  <c r="D18" i="12"/>
  <c r="D19" i="12"/>
  <c r="D20" i="12"/>
  <c r="D21" i="12"/>
  <c r="D12" i="12"/>
</calcChain>
</file>

<file path=xl/sharedStrings.xml><?xml version="1.0" encoding="utf-8"?>
<sst xmlns="http://schemas.openxmlformats.org/spreadsheetml/2006/main" count="551" uniqueCount="277">
  <si>
    <t>INDICADOR DE RESULTADO FINAL</t>
  </si>
  <si>
    <t>INDICADOR DE RESULTADO INMEDIATO</t>
  </si>
  <si>
    <t>Nº</t>
  </si>
  <si>
    <t>ACTIVIDAD / PROYECTO</t>
  </si>
  <si>
    <t>UNIDAD DE
MEDIDA</t>
  </si>
  <si>
    <t>META
ANUAL</t>
  </si>
  <si>
    <t>PROGRAMACIÓN DE LA META</t>
  </si>
  <si>
    <t>PRESUPUESTO</t>
  </si>
  <si>
    <t>I
TRIM.</t>
  </si>
  <si>
    <t>ESTRATEGIA 1</t>
  </si>
  <si>
    <t>ESTRATEGIA 2</t>
  </si>
  <si>
    <t>ESTRATEGIA 3</t>
  </si>
  <si>
    <t>ESTRATEGIA 4</t>
  </si>
  <si>
    <t>ESTRATEGIA 5</t>
  </si>
  <si>
    <t>ESTRATEGIA 6</t>
  </si>
  <si>
    <t>ESTRATEGIA 7</t>
  </si>
  <si>
    <t>ESTRATEGIA 8</t>
  </si>
  <si>
    <t>ESTRATEGIA 9</t>
  </si>
  <si>
    <t>OBJETIVO ESTRATÉGICO GENERAL II</t>
  </si>
  <si>
    <t>OBJETIVO ESTRATÉGICO ESPECÍFICO II.1</t>
  </si>
  <si>
    <t>OBJETIVO ESTRATÉGICO ESPECÍFICO II.2</t>
  </si>
  <si>
    <t>OBJETIVO ESTRATÉGICO ESPECÍFICO II.3</t>
  </si>
  <si>
    <t>OBJETIVO ESTRATÉGICO ESPECÍFICO II.4</t>
  </si>
  <si>
    <t>OBJETIVO ESTRATÉGICO GENERAL III</t>
  </si>
  <si>
    <t>OBJETIVO ESTRATÉGICO ESPECÍFICO III.1</t>
  </si>
  <si>
    <t>OBJETIVO ESTRATÉGICO ESPECÍFICO III.2</t>
  </si>
  <si>
    <t>ESTRATEGIA 10</t>
  </si>
  <si>
    <t>Promocionar las principales actividades económicas y productivas de la provincia, aprovechando sus potencialidades  y mejorando la provisión de infraestructura productiva, para generar valor agregado y lograr la competitividad territorial</t>
  </si>
  <si>
    <t>% de productos con valor agregado posicionados en el mercado</t>
  </si>
  <si>
    <t>% de ampliación de la frontera agrícola</t>
  </si>
  <si>
    <t>% de ampliación de la cobertura de energía eléctrica en el ámbito regional</t>
  </si>
  <si>
    <t>Reducción del tiempo de acceso promedio en minutos, de la zona de intervención a la capital provincial</t>
  </si>
  <si>
    <t>Desarrollar competitivamente las actividades económicas y productivas de la provincia, generando valor agregado y brindando asistencia técnica para la asociatividad y la organización empresarial</t>
  </si>
  <si>
    <t>% de actividades productivas promovidas</t>
  </si>
  <si>
    <t>% de Cadenas Productivas funcionando</t>
  </si>
  <si>
    <t>% de productos posicionados en el mercado</t>
  </si>
  <si>
    <t>% de incremento de los turistas captados</t>
  </si>
  <si>
    <t>% de Atractivos puestos en valor</t>
  </si>
  <si>
    <t>Fortalecer las actividades productivas con potencial en la provincia, incentivando la asociatividad, la organización empresarial y la generación de valor agregado</t>
  </si>
  <si>
    <t>Organizar la comercialización de los principales productos de la provincia</t>
  </si>
  <si>
    <t>Fomentar el posicionamiento del turismo como actividad prioritaria para el desarrollo de la provincia</t>
  </si>
  <si>
    <t>Proveer de infraestructura de riego y riego tecnificado para ampliar la frontera agrícola, identificando y priorizando las zonas con potencial hídrico</t>
  </si>
  <si>
    <t>Proveer de infraestructura de riego y riego tecnificado para optimizar el uso del agua y ampliar la frontera agrícola, mejorando la producción y productivida</t>
  </si>
  <si>
    <t>% de incremento de los Km. de canales de irrigación construidos o mejorados</t>
  </si>
  <si>
    <t>% de incremento de sistemas de riego tecnificado</t>
  </si>
  <si>
    <t>% de incremento de reservorios y micro reservorios</t>
  </si>
  <si>
    <t>Identificar y priorizar zonas estratégicas para la cosecha de agua de lluvia</t>
  </si>
  <si>
    <t>Promover la ampliación de la infraestructura eléctrica para generar valor agregado en la producción local</t>
  </si>
  <si>
    <t>% de incremento de los Km. de redes eléctricas instaladas</t>
  </si>
  <si>
    <t>Proveer de infraestructura eléctrica a la zona rural para generar valor agregado en la producción local</t>
  </si>
  <si>
    <t>Mejorar y ampliar la infraestructura vial para dinamizar la comercialización de productos en los mercados y contribuir con mejorar el acceso a centros de educación y salud; así mismo proveer de una infraestructura vial urbana para mejorar la transitabilidad</t>
  </si>
  <si>
    <t>% de incremento de los Km. de la red de caminos vecinales y trochas carrozables en buen estado</t>
  </si>
  <si>
    <t>% de calles en buen estado</t>
  </si>
  <si>
    <t>Proveer de infraestructura de red vial provincial, mejorando la red de caminos vecinales y trochas carrozables para dinamizar la economía y el acceso a servicios sociales</t>
  </si>
  <si>
    <t>Proveer de infraestructura vial urbana para asegurar la buena transitabilidad en la ciudad</t>
  </si>
  <si>
    <t>Promover la implementación de los planes de desarrollo vial y el ordenamiento urbano y el transporte en la provincia para mejorar la transitabilidad</t>
  </si>
  <si>
    <t>% de viviendas registradas formalmente en el Catastro Urbano y Rural</t>
  </si>
  <si>
    <t>% de viviendas en áreas de expansión urbana establecidas formalmente</t>
  </si>
  <si>
    <t>% de disminución de los accidentes de tránsito</t>
  </si>
  <si>
    <t>% de comités de transporte organizados y formalizado</t>
  </si>
  <si>
    <t>% de conductores capacitados y concientizados</t>
  </si>
  <si>
    <t>% de documentos implementados</t>
  </si>
  <si>
    <t>Actualizar el Plan Director de Jaén al 2020 y formular el Plan de Desarrollo Urbano y el Catastro urbano y rural</t>
  </si>
  <si>
    <t>Fomentar la educación vial, difundiendo la normatividad para la concientización vial en la ciudadanía</t>
  </si>
  <si>
    <t>% de población concientizada aplica normas de educación vial</t>
  </si>
  <si>
    <t>Realizar eventos de concientización vial a la ciudadanía, impartiendo cursos de educación vial, mediante la difusión de la normatividad y la supervisión y control</t>
  </si>
  <si>
    <t>ACCIONES ESTRATÉGICAS</t>
  </si>
  <si>
    <t>INDICADOR DE
PRODUCTO</t>
  </si>
  <si>
    <t>II
TRIM.</t>
  </si>
  <si>
    <t>III
TRIM.</t>
  </si>
  <si>
    <t>IV
TRIM.</t>
  </si>
  <si>
    <t>Fomentar las actividades productivas en agricultura, ganadería, lácteos, productos nativos y orgánicos; promocionando las cadenas productivas, la gestión empresarial y la constitución de MYPES</t>
  </si>
  <si>
    <t>N° de Asistencias Técnicas</t>
  </si>
  <si>
    <t>N° de Productores beneficiados</t>
  </si>
  <si>
    <t>N° de Cadenas Productivas constituidas</t>
  </si>
  <si>
    <t>Construcción de infraestructura de comercialización</t>
  </si>
  <si>
    <t>N° de infraestructura de comercialización mejorada o construida</t>
  </si>
  <si>
    <t>Promoción del Turismo Interno</t>
  </si>
  <si>
    <t>Protección, puesta en valor y difusión del Patrimonio Histórico, Cultural y Natural</t>
  </si>
  <si>
    <t>N° de turistas captados</t>
  </si>
  <si>
    <t>N° de Atractivos protegidos, puestos en valor y difundidos</t>
  </si>
  <si>
    <t>Construcción, mejoramiento y ampliación de Sistemas de Riego y Riego Tecnificado de la provincia</t>
  </si>
  <si>
    <t>Km. de canales construidos o mejorados</t>
  </si>
  <si>
    <t>N° sistemas de riego tecnificado instalados</t>
  </si>
  <si>
    <t>Construcción de reservorios y micro reservorios para captar agua de lluvia</t>
  </si>
  <si>
    <t>N° de reservorios y micro reservorios construidos</t>
  </si>
  <si>
    <t>Km. de redes eléctricas instaladas</t>
  </si>
  <si>
    <t>N° de conexiones domiciliarias</t>
  </si>
  <si>
    <t>Construcción, mejoramiento y mantenimiento de la red de caminos vecinales y de las trochas carrozables</t>
  </si>
  <si>
    <t>Km. de Caminos Vecinales y Trochas Carrozables en buen estado</t>
  </si>
  <si>
    <t>Construcción, mejoramiento, rehabilitación y mantenimiento de la infraestructura vial urbana de la provincia</t>
  </si>
  <si>
    <t>N° de calles en buen estado</t>
  </si>
  <si>
    <t>Actualización del Plan Director de Jaén 2020</t>
  </si>
  <si>
    <t>Formular el Plan de Desarrollo Urbano de Jaén</t>
  </si>
  <si>
    <t>Elaboración del Catastro Urbano y rural de Jaén</t>
  </si>
  <si>
    <t>01 Documento</t>
  </si>
  <si>
    <t>Curso de Educación Vial</t>
  </si>
  <si>
    <t>Prevención, supervisión y control de la circulación terrestre</t>
  </si>
  <si>
    <t>N° de cursos realizados</t>
  </si>
  <si>
    <t>N° de Operativos e inspecciones realizadas</t>
  </si>
  <si>
    <t>Construcción y ampliación del sistema de electrificación urbana y rural de la provincial</t>
  </si>
  <si>
    <t>DIRECCION DE DESARROLLO ECONOMICO LOCAL</t>
  </si>
  <si>
    <t>Proyecto</t>
  </si>
  <si>
    <t>División de Comercialización y Licencia de Funcionamiento</t>
  </si>
  <si>
    <t>DIRECCION DE DESARROLLO URBANO Y  RURAL</t>
  </si>
  <si>
    <t>Expediente de certificados y copia certificada de planos.</t>
  </si>
  <si>
    <t>Actividad</t>
  </si>
  <si>
    <t>Contribuir al saneamiento Legal.</t>
  </si>
  <si>
    <t>elaboracion de Propuestas de Proyectos de Planificacion Urbana.</t>
  </si>
  <si>
    <t>levantamiento topografico con GPS y estacion total.</t>
  </si>
  <si>
    <t>División de Desarrollo Urbano y Catastro</t>
  </si>
  <si>
    <t>División de Transporte y Viabilidad</t>
  </si>
  <si>
    <t>FORMALIZAR TRANSPORTE URBANO E INTERURBANO.</t>
  </si>
  <si>
    <t>a). Otorgar permisos de operación, transpote Urbano e interurbano.</t>
  </si>
  <si>
    <t>Resolución</t>
  </si>
  <si>
    <t>Tarjeta</t>
  </si>
  <si>
    <t>Licencia</t>
  </si>
  <si>
    <t>FISCALIZACION, CUMPLIMIENTO, REGLAMENTOS NACIONALES DE TRANSITO, TRANSPORTE Y ORDENANZAS VIGENTES.</t>
  </si>
  <si>
    <t>a). Operativos Inopinados al servicio de Transporte Vehículos Menores.</t>
  </si>
  <si>
    <t>b). Operativos Inopinados al servicios de transporte vehiculos Mayores.</t>
  </si>
  <si>
    <t>c). Operativos a Terminales.</t>
  </si>
  <si>
    <t>CAPACITAR Y ELEVAR EL NIVEL DE CONOCIMIENTOS EDUCACION Y SEGURIDAD VIAL.</t>
  </si>
  <si>
    <t>a) Capacitación a Personal docente y alumnado de Isnt. Educ. Jaén.</t>
  </si>
  <si>
    <t>b) Capacitación Transportistas Vehículos Menores.</t>
  </si>
  <si>
    <t>c) Capacitación Transportistas Vehículos Mayores.</t>
  </si>
  <si>
    <t>e) Capacitación a personal de Instituciones Públicas.</t>
  </si>
  <si>
    <t>PROYECCION A LA COMUNIDAD</t>
  </si>
  <si>
    <t>a) Difusión en Radio y Televisión, Mensaje de Seguridad Vial.</t>
  </si>
  <si>
    <t xml:space="preserve"> Act. Aviso Spot</t>
  </si>
  <si>
    <t>b) Publicación de Boletin Trimestral.</t>
  </si>
  <si>
    <t>División de Control Urbano y licencia de Construcción</t>
  </si>
  <si>
    <t>f) Capacitación a personal de la Policía Municipal.</t>
  </si>
  <si>
    <t>g) Capacitación a los Inspectores de Tránsito</t>
  </si>
  <si>
    <t>Actualización de la CARTOGRAFÍA con el Inventario de Empresas, Comercio, Industrias. Generando una Base de Datos para la recolección real de los impuestos con meta del 80% de cumplimiento  a Diciembre (proceso de fiscalización externa)</t>
  </si>
  <si>
    <t>Actividad / Documento</t>
  </si>
  <si>
    <t>Control de Establecimientos Comerciales Informales con el apoyo de los sectores competentes (proceso de fiscalización externa y operativos conjuntos).</t>
  </si>
  <si>
    <t>Actividad / Fiscalización</t>
  </si>
  <si>
    <t>Actividad /Informe</t>
  </si>
  <si>
    <t>Actividad /Publicidad</t>
  </si>
  <si>
    <t>Campañas publicitarias (prensa escrita y hablada) sobre temas de formalización y adecuación de Normas Municipales.</t>
  </si>
  <si>
    <t>Actividad/ Informe</t>
  </si>
  <si>
    <t>Capacitación al personal para el uso de Documentos de Gestión y Normas Municipales.</t>
  </si>
  <si>
    <t>Material logístico para los procesos de notificaciones y actas de intervensión en los procesos de fiscalización posterior (incluido combustible para la fiscalización)</t>
  </si>
  <si>
    <t>Mercados</t>
  </si>
  <si>
    <t>Capacitación a los Administrados en temas de control de calidad de los productos, salud y salubridad, pesas y medidas.</t>
  </si>
  <si>
    <t>Fortalecimiento empresarial (promoción y mercados)</t>
  </si>
  <si>
    <t>Camal</t>
  </si>
  <si>
    <t>Capacitación al personal del camal municipal en temas de buenas practicas y manipulación de carnes rojas.</t>
  </si>
  <si>
    <t>Talleres de Buenas Practicas de Manipulación HACCP (control de calidad salud y salubridad), Inocuidad.</t>
  </si>
  <si>
    <t>División de Desarrollo Economico, Fomento a la Inversión Privada y Turismo</t>
  </si>
  <si>
    <t>División de Desarrollo Agrario</t>
  </si>
  <si>
    <t>l). Otorgar Licencia de conducir B-II-C</t>
  </si>
  <si>
    <t>Permisos</t>
  </si>
  <si>
    <t>m). Otorgar renovación de licencia de conducir B-II-C</t>
  </si>
  <si>
    <t>n). Otorgar Duplicado de Licencia de Conducir B-II-C.</t>
  </si>
  <si>
    <t>Constancia</t>
  </si>
  <si>
    <t>l). Otorgar permisos provicionales de carga y descarga.</t>
  </si>
  <si>
    <t>ll) Otorgar permiso de zonas reservadas, Instituciones del Estado y Privadas.</t>
  </si>
  <si>
    <t>f) Operativos a los paraderos de las mototaxis.</t>
  </si>
  <si>
    <t>h) Capacitación a personal de la Municipalidad Provicnial de Jaén.</t>
  </si>
  <si>
    <t>Publicación</t>
  </si>
  <si>
    <t>d) Programar capacitaciones a Distritos, Centros Poblados y Caseríos 
 tramites de Licencia de Conducir.</t>
  </si>
  <si>
    <t>Revision de expedientes de licencia de construción (nueva, regularizacion, demolicion, refaccion, etc)</t>
  </si>
  <si>
    <t>revision de expediente de conformidad de obra.</t>
  </si>
  <si>
    <t>Autorizaciones para rotura de pavimento (inst. de agua y desague)</t>
  </si>
  <si>
    <t>Autorizaciones para instalaciones de antena y torres y estaciones radioelectricas</t>
  </si>
  <si>
    <t>Autorizaciones para instalaciones de camaras.</t>
  </si>
  <si>
    <t>Inspacciones tecnicas de campo y  de control urbano.</t>
  </si>
  <si>
    <t>Promocioon y fomento de la Ley 29090 y sus modificatorias , tramites y requisitos para la obtencioin  de licencia de construccion.</t>
  </si>
  <si>
    <t>Emision de notificaciones actas de intervencion resoluciones por infracciones al RAS y CUIS</t>
  </si>
  <si>
    <t>Promcion y fomento del reglamento administrativo de sanciones y del cuadro unico de infracciones ay sanciones.</t>
  </si>
  <si>
    <t>Organización conjunta con empresas publicas y privadas sobre conferencias/ conversatorios de la formalidad en la construccion, reglamentación, tendendcias constructivas, materiales en la construccion, etc. Orientada a los profesionales de la construccion, arquitectos, ingenieros, maestrs de obra, entre otros.</t>
  </si>
  <si>
    <t>Paralizaciones y aplicaciones de multas por incumplimiento e infraccion al RAS y CUIS - trabajo de campo de fiscalizadores.</t>
  </si>
  <si>
    <t>Operativo de paralizaciones, decomisos y aplicación de multas por imcumplimiento e infraccines del RAS y CUIS</t>
  </si>
  <si>
    <t>inspecciones tecnicas de campo y control urbano.</t>
  </si>
  <si>
    <t>Regularizacion y aprobacion de habilitaciones urbanas y aperturas de calles.</t>
  </si>
  <si>
    <t>Promocion de Plan de Desarrollo Urbano.</t>
  </si>
  <si>
    <t>Capacitación del personal técnico de la DDUC.</t>
  </si>
  <si>
    <t>Oficina de titulación.</t>
  </si>
  <si>
    <t>PROGRAMACIÓN DE ACTIVDADES Y PROYECTOS POR OBJETIVOS ESTRATÉGICOS Y ESTRATEGIAS POR EJE DE DESARROLLO</t>
  </si>
  <si>
    <t>EJE DE DESARROLLO ECONOMICO PRODUCTIVO</t>
  </si>
  <si>
    <t>Operativo sobre campaña de recojo de desmonte y agregados en la vía publica.</t>
  </si>
  <si>
    <t>ORDENAMIENTO DEL TRÁNSITO VEHICULAR Y PEATONAL</t>
  </si>
  <si>
    <t>a) Elaboración del Plan Vial de Tránsito de la ciudad de Jaén</t>
  </si>
  <si>
    <t>b) Pintado de Cruceros Peatonales y Líneas de Parada donde hay semáforos</t>
  </si>
  <si>
    <t>c) Pintado de Cruceros Peatonales y Líneas de Parada principales calles</t>
  </si>
  <si>
    <t>d) Pintado de las zonas rígidas y de parqueo de la ciudad de Jaén</t>
  </si>
  <si>
    <t>e) Cambio de semáforos desfasados por semáforos modernos con tecnología led,
 cuenta regresivaa y semáforos peatonales animados</t>
  </si>
  <si>
    <t>f) Semaforización de las calles perifeéricas de la ciudad de Jaén con semáforos
modernos, tecnología Led, cuenta regresiva y semáforos peatonales animados</t>
  </si>
  <si>
    <t>l) Señalización de las rampas de acceso a los diferentes establecimientos 
comerciales y/o otros de la ciudad, con el logotipo de la persona con discapacidad</t>
  </si>
  <si>
    <t>1.2.</t>
  </si>
  <si>
    <t>d). Otorgar ampliación de ruta Emp. Veh. Mayores</t>
  </si>
  <si>
    <t>e) Otorgar incremento de flota vehicular Emp. Veh. Mayores</t>
  </si>
  <si>
    <t>f). Otorgar tarjetas de Operatividad vehicúlos Mayores.</t>
  </si>
  <si>
    <t>g). Otorgar tarjetas de operatividad vehículos Menores.</t>
  </si>
  <si>
    <t>h) Renovación Tarjetas de operatividad Veh. Mayores</t>
  </si>
  <si>
    <t>i) Renovación Tarjetas de operatividad Veh. Menores</t>
  </si>
  <si>
    <t>j). Duplicados de Tarjeta de Operatividad Vehículos Mayores.</t>
  </si>
  <si>
    <t>k). Duplicados de Tarjeta de Operatividad  vehículos menores.</t>
  </si>
  <si>
    <t>k). Otorgar Permisos  de zonas rígidas.</t>
  </si>
  <si>
    <t>1.3.</t>
  </si>
  <si>
    <t>d). Operativos programados con PNP - tránsito, cumplimiento al Reglamento Nacional de Transito.</t>
  </si>
  <si>
    <t>e) Operativos permanentes con los Inspectores de Transporte de la MPJ.</t>
  </si>
  <si>
    <t>1.4.</t>
  </si>
  <si>
    <t xml:space="preserve">d) Capacitación a Postulantes a Licencias de Conducir B-II-C. </t>
  </si>
  <si>
    <t>c)Pulicacion de folletos con normatividad vigente y Ordenanzas</t>
  </si>
  <si>
    <t>permane</t>
  </si>
  <si>
    <t>PROMOCIÓN DE PYMES</t>
  </si>
  <si>
    <t>Promover la Generación y Desarrollo de la Micro y Pequeña Empresa en la provincia de Jaén.</t>
  </si>
  <si>
    <t>Directorio</t>
  </si>
  <si>
    <t>Coordinación para Desarrollo de Expoferias Agroindustriales y Turisticas.</t>
  </si>
  <si>
    <t>Expoferias</t>
  </si>
  <si>
    <t>Coordinación para el Desarrollo de Festivales y Concursos Gastronómicos, promoviendo los principales platos típicos de nuestra provincia.</t>
  </si>
  <si>
    <t>Festivales</t>
  </si>
  <si>
    <t>Firma de convenios de cooperación interinstitucional  para el fortalecimiento de capacidades en temas de gestión y desarrollo empresarial.</t>
  </si>
  <si>
    <t>Convenios</t>
  </si>
  <si>
    <t>Fomento a la Asociatividad de las productores de las diversas cadenas productivas</t>
  </si>
  <si>
    <t>Taller</t>
  </si>
  <si>
    <t>Concurso</t>
  </si>
  <si>
    <t>Ferias</t>
  </si>
  <si>
    <t>Documento</t>
  </si>
  <si>
    <t>Elaborar y desarrollar Circuitos Turisticos.</t>
  </si>
  <si>
    <t>Visitas a campo</t>
  </si>
  <si>
    <t xml:space="preserve">Promocion y fomento de las diferentes potencialidades turisticas de la Provincia como fuente de sostenibilidad economica a traves de material multimedia </t>
  </si>
  <si>
    <t>Elaboracion de Revistas de Información Turistica, Calendarios de Festividades.</t>
  </si>
  <si>
    <t>Capacitaciones y Fortalecimiento de Capacidades en temas de Desarrollo Económico, Gestión Empresarial y Turismo.</t>
  </si>
  <si>
    <t>Turismo</t>
  </si>
  <si>
    <t>visitas</t>
  </si>
  <si>
    <t>elaboracion</t>
  </si>
  <si>
    <t>capacitaciones</t>
  </si>
  <si>
    <t>informacion</t>
  </si>
  <si>
    <t>Implementación seguimiento y monitoreo del proyecto: Implementación y Fortalecimiento de Actividades Agropecuarias en la Cuenca del Amoju</t>
  </si>
  <si>
    <t>Adquisición</t>
  </si>
  <si>
    <t>Asistencia a Técnica, seguimiento y monitoreo de parcelas demostrativas y otras actividades</t>
  </si>
  <si>
    <t>Instalación sala de incubación de peces(tilapias) y crianza de truchas.</t>
  </si>
  <si>
    <t>Elaboración de Perfiles y  Expedientes técnicos para proyectos productivos.</t>
  </si>
  <si>
    <t>Talleres de orientación,  sencivilización y adecuación a las normas legales y municipales, en temas de comercialización y formalización de negocios. .</t>
  </si>
  <si>
    <t>Impresión de material informativo (trípticos 10 millares por campaña) con contenido de trámite de Autorizaciones y Certificaciones, cumplimiento de metas.</t>
  </si>
  <si>
    <t>Pasantía para el Responsable de la División de  Comercialización y Licencias, en temas de control, comercialización y mercados.</t>
  </si>
  <si>
    <t>Matrial logistico para mantenimiento de mercados, servicios, funigación, desrratización y otros.</t>
  </si>
  <si>
    <t>Construcción de Módulos para elaboración de lácteos en mercado Roberto Segura.</t>
  </si>
  <si>
    <t>Perfil del proyecto Planta para Producción de Digestores - Abono Orgánico</t>
  </si>
  <si>
    <t>Mantenimiento e implementación del camal municipal con material logístico y vestuario para una adecuada manipulación de las actividades de matanza y acarreo de carnes rojas hacia los mercados (incluye combustible).</t>
  </si>
  <si>
    <t>g) Señalización del sentido del tránasito de las  principales calles de la ciudad 
de Jaén (instalación de flechas en las esquinas de las calles)</t>
  </si>
  <si>
    <t>h) Establecer parderos de mototaxis</t>
  </si>
  <si>
    <t>i) Determinar zonas rígidas y zonas de parqueo</t>
  </si>
  <si>
    <t>j) Instalación de gibas en calles de alto tránsito o en calles de riesgo.</t>
  </si>
  <si>
    <t>k) Instalación de gibas en la Red Nacional Cruce Montegrande - Fila Alta</t>
  </si>
  <si>
    <t>l) Pintado de gibas, zonas escolares y marcas en la calzada de la  ciudad de Jaén.</t>
  </si>
  <si>
    <t>Promover la actualización del Plan Director de Jaén al 2021 y la formulación del Plan de Desarrollo Urbano y el Catastro urbano y rural</t>
  </si>
  <si>
    <t>Capacitacion  Constante al personal tecnico y administrativo de la DICULC y la DIDUR</t>
  </si>
  <si>
    <t xml:space="preserve">Impulsar los Canalaes de Comercializacion para productores y comerciantes, a traves de la organización de expoferias Artesanales , Agroindustriales, asi como la promocion de la gastronomia tipica </t>
  </si>
  <si>
    <t xml:space="preserve">Reuniones de coordinacion para la formacion de asociacioneds de artesanos provinciales </t>
  </si>
  <si>
    <t xml:space="preserve">Elaboracion de material informativo sobre las principales cadenas productivas agroindustriales y artesanales. </t>
  </si>
  <si>
    <t>ESTRATÉGIA SIN PROGRAMACIÓN PARA EL 2016</t>
  </si>
  <si>
    <t>Elaboración de un directorio dep rincipales giros que dinamiza la economia en Jaén.</t>
  </si>
  <si>
    <t xml:space="preserve">Formacion de Alianzas Estrategicas para el fomento del desarrollo empresarial y apertura y busqueda de mercados </t>
  </si>
  <si>
    <t xml:space="preserve">Sistematizacion de Experiencias y levantamiento  sobre  las principales cadenas productivas, Agroindustriales y Artesanales que se desarrollen en la provincia de Jaèn. </t>
  </si>
  <si>
    <t xml:space="preserve">Fortalecimiento de capacidades para PYMES  emprendedoras en coordinacion con Instituciones publicas y  privadas. </t>
  </si>
  <si>
    <t xml:space="preserve">Fortalecimiento de PYMES Emprendedoras </t>
  </si>
  <si>
    <t xml:space="preserve">Elaboracion en fisico de los circuitos turisticos </t>
  </si>
  <si>
    <t>Informe Trimestral del Plan Operativo 2016.</t>
  </si>
  <si>
    <t>Formulación del Plan Operativo 2017.</t>
  </si>
  <si>
    <t>Adquisición de material lgistico de División de Desarrollo Agrario</t>
  </si>
  <si>
    <t>Adquisicion de Cuyes Mejorados para  la implementacion del Proyecto  crianza de cuyes mejorados (raza perú).</t>
  </si>
  <si>
    <t xml:space="preserve">Capacitacion de asociatividad a los Centros Poblados y Distritos de la Provincia de Jaèn y otros.  .  </t>
  </si>
  <si>
    <t xml:space="preserve">evento de conformacion de la federacion de Cafetaleros de la Provincia de Jaèn </t>
  </si>
  <si>
    <t>Mejoramiento y Comercializacion del Cultivo en truchas en la Cuenta del Amoju</t>
  </si>
  <si>
    <t>a</t>
  </si>
  <si>
    <t xml:space="preserve">Capacitacion en Peces Tropicales y en Peces de Aguas Frias en Nuestra Zona </t>
  </si>
  <si>
    <t xml:space="preserve">actividad </t>
  </si>
  <si>
    <t xml:space="preserve">Directorio </t>
  </si>
  <si>
    <t xml:space="preserve">Capacitacion en diferentes variedades de Peces de Agua Dulce y Aguade ytopico en nuestra </t>
  </si>
  <si>
    <t xml:space="preserve">Convenio Insteristitucionales con Diferentes Sectores tanto Publico y Privado para asi fortalecer Capacidades en el desarrollo comercial. </t>
  </si>
  <si>
    <t xml:space="preserve">Realizacion de Convenios Insterinstitucionales con diferentes instituciones Publicas y Privadas para asi Fortalecer Capacidades en el Desarrollo Comercial </t>
  </si>
  <si>
    <t xml:space="preserve">Fomentar la Asociatividad y Desarrollo de Planes de Negocio en Nuestra Provincia </t>
  </si>
  <si>
    <t xml:space="preserve">Reuniones de coordinacion para la formacion de Asociaciones y Desarrollo de Planes de Negocio.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</si>
</sst>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8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Arial Black"/>
      <family val="2"/>
    </font>
    <font>
      <b/>
      <sz val="10"/>
      <name val="Arial"/>
      <family val="2"/>
    </font>
    <font>
      <sz val="8"/>
      <name val="Arial Black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8"/>
      <name val="Arial Black"/>
      <family val="2"/>
    </font>
    <font>
      <sz val="11"/>
      <color theme="0"/>
      <name val="Calibri"/>
      <family val="2"/>
      <scheme val="minor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5" fillId="3" borderId="0" applyNumberFormat="0" applyBorder="0" applyAlignment="0" applyProtection="0"/>
    <xf numFmtId="0" fontId="18" fillId="5" borderId="0" applyNumberFormat="0" applyBorder="0" applyAlignment="0" applyProtection="0"/>
  </cellStyleXfs>
  <cellXfs count="212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1" fillId="0" borderId="0" xfId="1"/>
    <xf numFmtId="0" fontId="1" fillId="0" borderId="0" xfId="1" applyAlignment="1">
      <alignment vertical="center"/>
    </xf>
    <xf numFmtId="0" fontId="6" fillId="0" borderId="1" xfId="1" applyFont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3" fontId="6" fillId="0" borderId="10" xfId="1" applyNumberFormat="1" applyFont="1" applyBorder="1" applyAlignment="1">
      <alignment horizontal="right" vertical="center" wrapText="1"/>
    </xf>
    <xf numFmtId="3" fontId="6" fillId="0" borderId="1" xfId="1" applyNumberFormat="1" applyFont="1" applyBorder="1" applyAlignment="1">
      <alignment horizontal="right" vertical="center" wrapText="1"/>
    </xf>
    <xf numFmtId="0" fontId="7" fillId="0" borderId="0" xfId="0" applyFont="1"/>
    <xf numFmtId="0" fontId="9" fillId="0" borderId="1" xfId="1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1" fillId="0" borderId="10" xfId="4" applyFont="1" applyFill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3" fontId="3" fillId="0" borderId="10" xfId="1" applyNumberFormat="1" applyFont="1" applyBorder="1" applyAlignment="1">
      <alignment horizontal="right" vertical="center" wrapText="1"/>
    </xf>
    <xf numFmtId="3" fontId="3" fillId="0" borderId="1" xfId="1" applyNumberFormat="1" applyFont="1" applyBorder="1" applyAlignment="1">
      <alignment horizontal="right" vertical="center" wrapText="1"/>
    </xf>
    <xf numFmtId="3" fontId="14" fillId="0" borderId="1" xfId="1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3" fontId="14" fillId="0" borderId="16" xfId="3" applyFont="1" applyBorder="1" applyAlignment="1">
      <alignment vertical="center"/>
    </xf>
    <xf numFmtId="0" fontId="14" fillId="0" borderId="1" xfId="3" applyNumberFormat="1" applyFont="1" applyBorder="1" applyAlignment="1">
      <alignment horizontal="center" vertical="center"/>
    </xf>
    <xf numFmtId="43" fontId="14" fillId="0" borderId="16" xfId="3" applyFont="1" applyBorder="1" applyAlignment="1">
      <alignment horizontal="right" vertical="center"/>
    </xf>
    <xf numFmtId="43" fontId="14" fillId="0" borderId="1" xfId="3" applyFont="1" applyBorder="1" applyAlignment="1">
      <alignment horizontal="right" vertical="center"/>
    </xf>
    <xf numFmtId="3" fontId="15" fillId="0" borderId="1" xfId="1" applyNumberFormat="1" applyFont="1" applyBorder="1" applyAlignment="1">
      <alignment horizontal="center" vertical="center" wrapText="1"/>
    </xf>
    <xf numFmtId="0" fontId="14" fillId="0" borderId="9" xfId="3" applyNumberFormat="1" applyFont="1" applyBorder="1" applyAlignment="1">
      <alignment horizontal="center" vertical="center"/>
    </xf>
    <xf numFmtId="43" fontId="14" fillId="0" borderId="17" xfId="3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left" vertical="top"/>
    </xf>
    <xf numFmtId="0" fontId="2" fillId="0" borderId="6" xfId="1" applyFont="1" applyBorder="1" applyAlignment="1">
      <alignment horizontal="left" vertical="center" wrapText="1"/>
    </xf>
    <xf numFmtId="0" fontId="17" fillId="0" borderId="10" xfId="4" applyFont="1" applyFill="1" applyBorder="1" applyAlignment="1">
      <alignment vertical="center" wrapText="1"/>
    </xf>
    <xf numFmtId="0" fontId="17" fillId="0" borderId="1" xfId="4" applyFont="1" applyFill="1" applyBorder="1" applyAlignment="1">
      <alignment vertical="center" wrapText="1"/>
    </xf>
    <xf numFmtId="3" fontId="14" fillId="0" borderId="1" xfId="1" applyNumberFormat="1" applyFont="1" applyBorder="1" applyAlignment="1">
      <alignment horizontal="right" vertical="center" wrapText="1"/>
    </xf>
    <xf numFmtId="0" fontId="14" fillId="4" borderId="1" xfId="3" applyNumberFormat="1" applyFont="1" applyFill="1" applyBorder="1" applyAlignment="1">
      <alignment horizontal="center" vertical="center"/>
    </xf>
    <xf numFmtId="0" fontId="14" fillId="0" borderId="1" xfId="0" applyFont="1" applyBorder="1"/>
    <xf numFmtId="3" fontId="14" fillId="0" borderId="2" xfId="1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164" fontId="14" fillId="0" borderId="1" xfId="3" applyNumberFormat="1" applyFont="1" applyBorder="1" applyAlignment="1">
      <alignment horizontal="center" vertical="center"/>
    </xf>
    <xf numFmtId="43" fontId="14" fillId="0" borderId="1" xfId="3" applyFont="1" applyBorder="1" applyAlignment="1">
      <alignment horizontal="right" vertical="center" wrapText="1"/>
    </xf>
    <xf numFmtId="0" fontId="15" fillId="0" borderId="1" xfId="1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43" fontId="14" fillId="0" borderId="1" xfId="3" applyFont="1" applyBorder="1"/>
    <xf numFmtId="43" fontId="14" fillId="0" borderId="2" xfId="3" applyFont="1" applyBorder="1" applyAlignment="1">
      <alignment horizontal="center" vertical="center"/>
    </xf>
    <xf numFmtId="43" fontId="14" fillId="0" borderId="1" xfId="3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1" xfId="1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5" fillId="0" borderId="1" xfId="0" applyFont="1" applyBorder="1"/>
    <xf numFmtId="0" fontId="7" fillId="0" borderId="1" xfId="0" applyFont="1" applyBorder="1"/>
    <xf numFmtId="0" fontId="14" fillId="0" borderId="1" xfId="0" applyFont="1" applyBorder="1" applyAlignment="1">
      <alignment wrapText="1"/>
    </xf>
    <xf numFmtId="43" fontId="14" fillId="4" borderId="1" xfId="3" applyFont="1" applyFill="1" applyBorder="1" applyAlignment="1">
      <alignment horizontal="center" vertical="center"/>
    </xf>
    <xf numFmtId="43" fontId="14" fillId="0" borderId="1" xfId="3" applyFont="1" applyBorder="1" applyAlignment="1">
      <alignment horizontal="center" vertical="center" wrapText="1"/>
    </xf>
    <xf numFmtId="43" fontId="14" fillId="0" borderId="1" xfId="3" applyFont="1" applyBorder="1" applyAlignment="1">
      <alignment horizontal="center"/>
    </xf>
    <xf numFmtId="43" fontId="18" fillId="5" borderId="1" xfId="5" applyNumberFormat="1" applyBorder="1" applyAlignment="1">
      <alignment horizontal="right" vertical="center" wrapText="1"/>
    </xf>
    <xf numFmtId="0" fontId="13" fillId="0" borderId="6" xfId="1" applyFont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wrapText="1"/>
    </xf>
    <xf numFmtId="0" fontId="13" fillId="0" borderId="1" xfId="1" applyFont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3" fillId="0" borderId="2" xfId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0" fillId="0" borderId="2" xfId="0" applyBorder="1"/>
    <xf numFmtId="0" fontId="23" fillId="0" borderId="1" xfId="0" applyFont="1" applyBorder="1" applyAlignment="1">
      <alignment horizontal="center" vertical="center"/>
    </xf>
    <xf numFmtId="43" fontId="24" fillId="0" borderId="1" xfId="3" applyFont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43" fontId="24" fillId="0" borderId="1" xfId="3" applyFont="1" applyBorder="1"/>
    <xf numFmtId="3" fontId="14" fillId="0" borderId="10" xfId="1" applyNumberFormat="1" applyFont="1" applyBorder="1" applyAlignment="1">
      <alignment horizontal="center" vertical="center" wrapText="1"/>
    </xf>
    <xf numFmtId="43" fontId="14" fillId="0" borderId="10" xfId="3" applyFont="1" applyBorder="1" applyAlignment="1">
      <alignment horizontal="right" vertical="center" wrapText="1"/>
    </xf>
    <xf numFmtId="3" fontId="15" fillId="0" borderId="6" xfId="1" applyNumberFormat="1" applyFont="1" applyBorder="1" applyAlignment="1">
      <alignment horizontal="center" vertical="center" wrapText="1"/>
    </xf>
    <xf numFmtId="0" fontId="15" fillId="0" borderId="10" xfId="1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left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17" fillId="0" borderId="1" xfId="0" applyFont="1" applyBorder="1"/>
    <xf numFmtId="0" fontId="24" fillId="0" borderId="9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43" fontId="18" fillId="5" borderId="11" xfId="5" applyNumberFormat="1" applyBorder="1" applyAlignment="1">
      <alignment vertical="center"/>
    </xf>
    <xf numFmtId="0" fontId="26" fillId="0" borderId="5" xfId="0" applyFont="1" applyBorder="1" applyAlignment="1">
      <alignment vertical="center"/>
    </xf>
    <xf numFmtId="4" fontId="6" fillId="0" borderId="10" xfId="1" applyNumberFormat="1" applyFont="1" applyBorder="1" applyAlignment="1">
      <alignment horizontal="right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/>
    </xf>
    <xf numFmtId="0" fontId="20" fillId="0" borderId="5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5" xfId="0" applyFont="1" applyFill="1" applyBorder="1" applyAlignment="1">
      <alignment vertical="center"/>
    </xf>
    <xf numFmtId="0" fontId="6" fillId="0" borderId="10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3" fontId="10" fillId="0" borderId="10" xfId="1" applyNumberFormat="1" applyFont="1" applyBorder="1" applyAlignment="1">
      <alignment vertical="center" wrapText="1"/>
    </xf>
    <xf numFmtId="3" fontId="10" fillId="0" borderId="5" xfId="1" applyNumberFormat="1" applyFont="1" applyBorder="1" applyAlignment="1">
      <alignment vertical="center" wrapText="1"/>
    </xf>
    <xf numFmtId="3" fontId="10" fillId="0" borderId="6" xfId="1" applyNumberFormat="1" applyFont="1" applyBorder="1" applyAlignment="1">
      <alignment vertical="center" wrapText="1"/>
    </xf>
    <xf numFmtId="43" fontId="18" fillId="5" borderId="6" xfId="5" applyNumberFormat="1" applyBorder="1" applyAlignment="1">
      <alignment vertical="center" wrapText="1"/>
    </xf>
    <xf numFmtId="43" fontId="7" fillId="5" borderId="1" xfId="3" applyFont="1" applyFill="1" applyBorder="1" applyAlignment="1">
      <alignment horizontal="right" vertical="center" wrapText="1"/>
    </xf>
    <xf numFmtId="0" fontId="14" fillId="0" borderId="2" xfId="0" applyFont="1" applyBorder="1" applyAlignment="1">
      <alignment vertical="center" wrapText="1"/>
    </xf>
    <xf numFmtId="43" fontId="7" fillId="5" borderId="1" xfId="5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0" borderId="1" xfId="0" applyFont="1" applyBorder="1"/>
    <xf numFmtId="0" fontId="16" fillId="0" borderId="1" xfId="0" applyFont="1" applyBorder="1" applyAlignment="1">
      <alignment wrapText="1"/>
    </xf>
    <xf numFmtId="0" fontId="1" fillId="0" borderId="1" xfId="1" applyBorder="1"/>
    <xf numFmtId="43" fontId="21" fillId="0" borderId="5" xfId="0" applyNumberFormat="1" applyFont="1" applyFill="1" applyBorder="1" applyAlignment="1">
      <alignment vertical="center" wrapText="1"/>
    </xf>
    <xf numFmtId="43" fontId="21" fillId="0" borderId="5" xfId="0" applyNumberFormat="1" applyFont="1" applyFill="1" applyBorder="1" applyAlignment="1">
      <alignment vertical="center"/>
    </xf>
    <xf numFmtId="43" fontId="21" fillId="0" borderId="5" xfId="3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center" vertical="center"/>
    </xf>
    <xf numFmtId="3" fontId="15" fillId="4" borderId="1" xfId="1" applyNumberFormat="1" applyFont="1" applyFill="1" applyBorder="1" applyAlignment="1">
      <alignment horizontal="center" vertical="center" wrapText="1"/>
    </xf>
    <xf numFmtId="3" fontId="14" fillId="4" borderId="10" xfId="1" applyNumberFormat="1" applyFont="1" applyFill="1" applyBorder="1" applyAlignment="1">
      <alignment horizontal="center" vertical="center" wrapText="1"/>
    </xf>
    <xf numFmtId="43" fontId="14" fillId="4" borderId="10" xfId="3" applyFont="1" applyFill="1" applyBorder="1" applyAlignment="1">
      <alignment horizontal="right" vertical="center" wrapText="1"/>
    </xf>
    <xf numFmtId="43" fontId="2" fillId="0" borderId="10" xfId="3" applyFont="1" applyBorder="1" applyAlignment="1">
      <alignment horizontal="right" vertical="center" wrapText="1"/>
    </xf>
    <xf numFmtId="43" fontId="18" fillId="4" borderId="2" xfId="5" applyNumberFormat="1" applyFill="1" applyBorder="1"/>
    <xf numFmtId="0" fontId="22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7" fillId="0" borderId="1" xfId="0" applyFont="1" applyBorder="1"/>
    <xf numFmtId="43" fontId="25" fillId="0" borderId="1" xfId="3" applyFont="1" applyBorder="1" applyAlignment="1">
      <alignment horizontal="center" vertical="center"/>
    </xf>
    <xf numFmtId="4" fontId="28" fillId="4" borderId="1" xfId="5" applyNumberFormat="1" applyFont="1" applyFill="1" applyBorder="1" applyAlignment="1">
      <alignment horizontal="right" vertical="center" wrapText="1"/>
    </xf>
    <xf numFmtId="0" fontId="13" fillId="0" borderId="10" xfId="1" applyFont="1" applyBorder="1" applyAlignment="1">
      <alignment horizontal="left" vertical="center" wrapText="1"/>
    </xf>
    <xf numFmtId="0" fontId="13" fillId="0" borderId="6" xfId="1" applyFont="1" applyBorder="1" applyAlignment="1">
      <alignment horizontal="left" vertical="center" wrapText="1"/>
    </xf>
    <xf numFmtId="0" fontId="2" fillId="0" borderId="14" xfId="1" applyFont="1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10" xfId="1" applyFont="1" applyBorder="1" applyAlignment="1">
      <alignment horizontal="left" vertical="center" wrapText="1"/>
    </xf>
    <xf numFmtId="0" fontId="13" fillId="0" borderId="6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vertical="center" wrapText="1"/>
    </xf>
    <xf numFmtId="0" fontId="3" fillId="2" borderId="9" xfId="1" applyFont="1" applyFill="1" applyBorder="1" applyAlignment="1">
      <alignment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top" indent="1"/>
    </xf>
    <xf numFmtId="0" fontId="3" fillId="0" borderId="10" xfId="1" applyFont="1" applyBorder="1" applyAlignment="1">
      <alignment horizontal="left" vertical="top" wrapText="1" indent="1"/>
    </xf>
    <xf numFmtId="0" fontId="3" fillId="0" borderId="5" xfId="1" applyFont="1" applyBorder="1" applyAlignment="1">
      <alignment horizontal="left" vertical="top" wrapText="1" indent="1"/>
    </xf>
    <xf numFmtId="0" fontId="3" fillId="0" borderId="6" xfId="1" applyFont="1" applyBorder="1" applyAlignment="1">
      <alignment horizontal="left" vertical="top" wrapText="1" indent="1"/>
    </xf>
    <xf numFmtId="0" fontId="3" fillId="0" borderId="11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13" xfId="1" applyFont="1" applyBorder="1" applyAlignment="1">
      <alignment horizontal="left" vertical="center" wrapText="1"/>
    </xf>
    <xf numFmtId="0" fontId="3" fillId="0" borderId="14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inden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/>
    </xf>
    <xf numFmtId="0" fontId="13" fillId="0" borderId="10" xfId="1" applyFont="1" applyBorder="1" applyAlignment="1">
      <alignment horizontal="left" vertical="top" wrapText="1"/>
    </xf>
    <xf numFmtId="0" fontId="13" fillId="0" borderId="6" xfId="1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3" fillId="0" borderId="1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15" xfId="1" applyFont="1" applyBorder="1" applyAlignment="1">
      <alignment horizontal="left" vertical="center" wrapText="1"/>
    </xf>
    <xf numFmtId="0" fontId="17" fillId="0" borderId="10" xfId="4" applyFont="1" applyFill="1" applyBorder="1" applyAlignment="1">
      <alignment horizontal="left" vertical="center" wrapText="1"/>
    </xf>
    <xf numFmtId="0" fontId="17" fillId="0" borderId="6" xfId="4" applyFont="1" applyFill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 indent="1"/>
    </xf>
    <xf numFmtId="0" fontId="3" fillId="0" borderId="5" xfId="1" applyFont="1" applyBorder="1" applyAlignment="1">
      <alignment horizontal="left" vertical="center" wrapText="1" indent="1"/>
    </xf>
    <xf numFmtId="0" fontId="3" fillId="0" borderId="6" xfId="1" applyFont="1" applyBorder="1" applyAlignment="1">
      <alignment horizontal="left" vertical="center" wrapText="1" indent="1"/>
    </xf>
    <xf numFmtId="0" fontId="3" fillId="0" borderId="12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3" fontId="3" fillId="0" borderId="10" xfId="1" applyNumberFormat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 wrapText="1"/>
    </xf>
    <xf numFmtId="3" fontId="3" fillId="0" borderId="6" xfId="1" applyNumberFormat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left" vertical="center" indent="1"/>
    </xf>
    <xf numFmtId="0" fontId="3" fillId="0" borderId="5" xfId="1" applyFont="1" applyBorder="1" applyAlignment="1">
      <alignment horizontal="left" vertical="center" indent="1"/>
    </xf>
    <xf numFmtId="0" fontId="6" fillId="0" borderId="10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left" vertical="center" wrapText="1"/>
    </xf>
  </cellXfs>
  <cellStyles count="6">
    <cellStyle name="Buena" xfId="4" builtinId="26"/>
    <cellStyle name="Énfasis2" xfId="5" builtinId="33"/>
    <cellStyle name="Millares" xfId="3" builtinId="3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FCCC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49</xdr:row>
      <xdr:rowOff>0</xdr:rowOff>
    </xdr:from>
    <xdr:ext cx="77781" cy="188971"/>
    <xdr:sp macro="" textlink="">
      <xdr:nvSpPr>
        <xdr:cNvPr id="2" name="1 CuadroTexto"/>
        <xdr:cNvSpPr txBox="1"/>
      </xdr:nvSpPr>
      <xdr:spPr>
        <a:xfrm>
          <a:off x="4876800" y="4572000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7781" cy="188971"/>
    <xdr:sp macro="" textlink="">
      <xdr:nvSpPr>
        <xdr:cNvPr id="3" name="2 CuadroTexto"/>
        <xdr:cNvSpPr txBox="1"/>
      </xdr:nvSpPr>
      <xdr:spPr>
        <a:xfrm>
          <a:off x="4876800" y="10439400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7781" cy="188971"/>
    <xdr:sp macro="" textlink="">
      <xdr:nvSpPr>
        <xdr:cNvPr id="4" name="3 CuadroTexto"/>
        <xdr:cNvSpPr txBox="1"/>
      </xdr:nvSpPr>
      <xdr:spPr>
        <a:xfrm>
          <a:off x="4876800" y="16306800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18</xdr:row>
      <xdr:rowOff>0</xdr:rowOff>
    </xdr:from>
    <xdr:ext cx="77781" cy="188971"/>
    <xdr:sp macro="" textlink="">
      <xdr:nvSpPr>
        <xdr:cNvPr id="2" name="1 CuadroTexto"/>
        <xdr:cNvSpPr txBox="1"/>
      </xdr:nvSpPr>
      <xdr:spPr>
        <a:xfrm>
          <a:off x="4876800" y="4572000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7781" cy="188971"/>
    <xdr:sp macro="" textlink="">
      <xdr:nvSpPr>
        <xdr:cNvPr id="3" name="2 CuadroTexto"/>
        <xdr:cNvSpPr txBox="1"/>
      </xdr:nvSpPr>
      <xdr:spPr>
        <a:xfrm>
          <a:off x="4876800" y="8134350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7781" cy="188971"/>
    <xdr:sp macro="" textlink="">
      <xdr:nvSpPr>
        <xdr:cNvPr id="4" name="3 CuadroTexto"/>
        <xdr:cNvSpPr txBox="1"/>
      </xdr:nvSpPr>
      <xdr:spPr>
        <a:xfrm>
          <a:off x="4876800" y="8134350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7781" cy="188971"/>
    <xdr:sp macro="" textlink="">
      <xdr:nvSpPr>
        <xdr:cNvPr id="5" name="4 CuadroTexto"/>
        <xdr:cNvSpPr txBox="1"/>
      </xdr:nvSpPr>
      <xdr:spPr>
        <a:xfrm>
          <a:off x="4878457" y="401706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7781" cy="188971"/>
    <xdr:sp macro="" textlink="">
      <xdr:nvSpPr>
        <xdr:cNvPr id="6" name="5 CuadroTexto"/>
        <xdr:cNvSpPr txBox="1"/>
      </xdr:nvSpPr>
      <xdr:spPr>
        <a:xfrm>
          <a:off x="4878457" y="401706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7781" cy="188971"/>
    <xdr:sp macro="" textlink="">
      <xdr:nvSpPr>
        <xdr:cNvPr id="7" name="6 CuadroTexto"/>
        <xdr:cNvSpPr txBox="1"/>
      </xdr:nvSpPr>
      <xdr:spPr>
        <a:xfrm>
          <a:off x="4878457" y="4182717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7781" cy="188971"/>
    <xdr:sp macro="" textlink="">
      <xdr:nvSpPr>
        <xdr:cNvPr id="8" name="7 CuadroTexto"/>
        <xdr:cNvSpPr txBox="1"/>
      </xdr:nvSpPr>
      <xdr:spPr>
        <a:xfrm>
          <a:off x="4878457" y="401706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7781" cy="188971"/>
    <xdr:sp macro="" textlink="">
      <xdr:nvSpPr>
        <xdr:cNvPr id="9" name="8 CuadroTexto"/>
        <xdr:cNvSpPr txBox="1"/>
      </xdr:nvSpPr>
      <xdr:spPr>
        <a:xfrm>
          <a:off x="4878457" y="4182717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7781" cy="188971"/>
    <xdr:sp macro="" textlink="">
      <xdr:nvSpPr>
        <xdr:cNvPr id="10" name="9 CuadroTexto"/>
        <xdr:cNvSpPr txBox="1"/>
      </xdr:nvSpPr>
      <xdr:spPr>
        <a:xfrm>
          <a:off x="4878457" y="4182717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7781" cy="188971"/>
    <xdr:sp macro="" textlink="">
      <xdr:nvSpPr>
        <xdr:cNvPr id="11" name="10 CuadroTexto"/>
        <xdr:cNvSpPr txBox="1"/>
      </xdr:nvSpPr>
      <xdr:spPr>
        <a:xfrm>
          <a:off x="4878457" y="401706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7781" cy="188971"/>
    <xdr:sp macro="" textlink="">
      <xdr:nvSpPr>
        <xdr:cNvPr id="12" name="11 CuadroTexto"/>
        <xdr:cNvSpPr txBox="1"/>
      </xdr:nvSpPr>
      <xdr:spPr>
        <a:xfrm>
          <a:off x="4878457" y="4182717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7781" cy="188971"/>
    <xdr:sp macro="" textlink="">
      <xdr:nvSpPr>
        <xdr:cNvPr id="13" name="12 CuadroTexto"/>
        <xdr:cNvSpPr txBox="1"/>
      </xdr:nvSpPr>
      <xdr:spPr>
        <a:xfrm>
          <a:off x="4878457" y="4182717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7781" cy="188971"/>
    <xdr:sp macro="" textlink="">
      <xdr:nvSpPr>
        <xdr:cNvPr id="14" name="13 CuadroTexto"/>
        <xdr:cNvSpPr txBox="1"/>
      </xdr:nvSpPr>
      <xdr:spPr>
        <a:xfrm>
          <a:off x="4878457" y="4514022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7781" cy="188971"/>
    <xdr:sp macro="" textlink="">
      <xdr:nvSpPr>
        <xdr:cNvPr id="15" name="14 CuadroTexto"/>
        <xdr:cNvSpPr txBox="1"/>
      </xdr:nvSpPr>
      <xdr:spPr>
        <a:xfrm>
          <a:off x="4878457" y="4514022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7781" cy="188971"/>
    <xdr:sp macro="" textlink="">
      <xdr:nvSpPr>
        <xdr:cNvPr id="16" name="15 CuadroTexto"/>
        <xdr:cNvSpPr txBox="1"/>
      </xdr:nvSpPr>
      <xdr:spPr>
        <a:xfrm>
          <a:off x="4878457" y="4514022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7781" cy="188971"/>
    <xdr:sp macro="" textlink="">
      <xdr:nvSpPr>
        <xdr:cNvPr id="17" name="16 CuadroTexto"/>
        <xdr:cNvSpPr txBox="1"/>
      </xdr:nvSpPr>
      <xdr:spPr>
        <a:xfrm>
          <a:off x="4878457" y="4679674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7781" cy="188971"/>
    <xdr:sp macro="" textlink="">
      <xdr:nvSpPr>
        <xdr:cNvPr id="18" name="17 CuadroTexto"/>
        <xdr:cNvSpPr txBox="1"/>
      </xdr:nvSpPr>
      <xdr:spPr>
        <a:xfrm>
          <a:off x="4878457" y="4679674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7781" cy="188971"/>
    <xdr:sp macro="" textlink="">
      <xdr:nvSpPr>
        <xdr:cNvPr id="19" name="18 CuadroTexto"/>
        <xdr:cNvSpPr txBox="1"/>
      </xdr:nvSpPr>
      <xdr:spPr>
        <a:xfrm>
          <a:off x="4878457" y="4679674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7781" cy="188971"/>
    <xdr:sp macro="" textlink="">
      <xdr:nvSpPr>
        <xdr:cNvPr id="20" name="19 CuadroTexto"/>
        <xdr:cNvSpPr txBox="1"/>
      </xdr:nvSpPr>
      <xdr:spPr>
        <a:xfrm>
          <a:off x="4878457" y="4679674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7781" cy="188971"/>
    <xdr:sp macro="" textlink="">
      <xdr:nvSpPr>
        <xdr:cNvPr id="21" name="20 CuadroTexto"/>
        <xdr:cNvSpPr txBox="1"/>
      </xdr:nvSpPr>
      <xdr:spPr>
        <a:xfrm>
          <a:off x="4878457" y="4679674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7781" cy="188971"/>
    <xdr:sp macro="" textlink="">
      <xdr:nvSpPr>
        <xdr:cNvPr id="22" name="21 CuadroTexto"/>
        <xdr:cNvSpPr txBox="1"/>
      </xdr:nvSpPr>
      <xdr:spPr>
        <a:xfrm>
          <a:off x="4878457" y="4679674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7781" cy="188971"/>
    <xdr:sp macro="" textlink="">
      <xdr:nvSpPr>
        <xdr:cNvPr id="23" name="22 CuadroTexto"/>
        <xdr:cNvSpPr txBox="1"/>
      </xdr:nvSpPr>
      <xdr:spPr>
        <a:xfrm>
          <a:off x="4878457" y="4679674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7781" cy="188971"/>
    <xdr:sp macro="" textlink="">
      <xdr:nvSpPr>
        <xdr:cNvPr id="24" name="23 CuadroTexto"/>
        <xdr:cNvSpPr txBox="1"/>
      </xdr:nvSpPr>
      <xdr:spPr>
        <a:xfrm>
          <a:off x="4878457" y="4845326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7781" cy="188971"/>
    <xdr:sp macro="" textlink="">
      <xdr:nvSpPr>
        <xdr:cNvPr id="25" name="24 CuadroTexto"/>
        <xdr:cNvSpPr txBox="1"/>
      </xdr:nvSpPr>
      <xdr:spPr>
        <a:xfrm>
          <a:off x="4878457" y="4845326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77781" cy="188971"/>
    <xdr:sp macro="" textlink="">
      <xdr:nvSpPr>
        <xdr:cNvPr id="2" name="1 CuadroTexto"/>
        <xdr:cNvSpPr txBox="1"/>
      </xdr:nvSpPr>
      <xdr:spPr>
        <a:xfrm>
          <a:off x="4876800" y="406717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7781" cy="188971"/>
    <xdr:sp macro="" textlink="">
      <xdr:nvSpPr>
        <xdr:cNvPr id="3" name="2 CuadroTexto"/>
        <xdr:cNvSpPr txBox="1"/>
      </xdr:nvSpPr>
      <xdr:spPr>
        <a:xfrm>
          <a:off x="4876800" y="1069657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7781" cy="188971"/>
    <xdr:sp macro="" textlink="">
      <xdr:nvSpPr>
        <xdr:cNvPr id="4" name="3 CuadroTexto"/>
        <xdr:cNvSpPr txBox="1"/>
      </xdr:nvSpPr>
      <xdr:spPr>
        <a:xfrm>
          <a:off x="4876800" y="1734502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77781" cy="188971"/>
    <xdr:sp macro="" textlink="">
      <xdr:nvSpPr>
        <xdr:cNvPr id="2" name="1 CuadroTexto"/>
        <xdr:cNvSpPr txBox="1"/>
      </xdr:nvSpPr>
      <xdr:spPr>
        <a:xfrm>
          <a:off x="4876800" y="406717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7781" cy="188971"/>
    <xdr:sp macro="" textlink="">
      <xdr:nvSpPr>
        <xdr:cNvPr id="3" name="2 CuadroTexto"/>
        <xdr:cNvSpPr txBox="1"/>
      </xdr:nvSpPr>
      <xdr:spPr>
        <a:xfrm>
          <a:off x="4876800" y="1069657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7781" cy="188971"/>
    <xdr:sp macro="" textlink="">
      <xdr:nvSpPr>
        <xdr:cNvPr id="4" name="3 CuadroTexto"/>
        <xdr:cNvSpPr txBox="1"/>
      </xdr:nvSpPr>
      <xdr:spPr>
        <a:xfrm>
          <a:off x="4876800" y="1734502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11</xdr:row>
      <xdr:rowOff>0</xdr:rowOff>
    </xdr:from>
    <xdr:ext cx="77781" cy="188971"/>
    <xdr:sp macro="" textlink="">
      <xdr:nvSpPr>
        <xdr:cNvPr id="2" name="1 CuadroTexto"/>
        <xdr:cNvSpPr txBox="1"/>
      </xdr:nvSpPr>
      <xdr:spPr>
        <a:xfrm>
          <a:off x="4876800" y="4572000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7781" cy="188971"/>
    <xdr:sp macro="" textlink="">
      <xdr:nvSpPr>
        <xdr:cNvPr id="3" name="2 CuadroTexto"/>
        <xdr:cNvSpPr txBox="1"/>
      </xdr:nvSpPr>
      <xdr:spPr>
        <a:xfrm>
          <a:off x="4876800" y="10439400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7781" cy="188971"/>
    <xdr:sp macro="" textlink="">
      <xdr:nvSpPr>
        <xdr:cNvPr id="4" name="3 CuadroTexto"/>
        <xdr:cNvSpPr txBox="1"/>
      </xdr:nvSpPr>
      <xdr:spPr>
        <a:xfrm>
          <a:off x="4876800" y="16306800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77781" cy="188971"/>
    <xdr:sp macro="" textlink="">
      <xdr:nvSpPr>
        <xdr:cNvPr id="2" name="1 CuadroTexto"/>
        <xdr:cNvSpPr txBox="1"/>
      </xdr:nvSpPr>
      <xdr:spPr>
        <a:xfrm>
          <a:off x="4876800" y="402907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7781" cy="188971"/>
    <xdr:sp macro="" textlink="">
      <xdr:nvSpPr>
        <xdr:cNvPr id="3" name="2 CuadroTexto"/>
        <xdr:cNvSpPr txBox="1"/>
      </xdr:nvSpPr>
      <xdr:spPr>
        <a:xfrm>
          <a:off x="4876800" y="1065847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7781" cy="188971"/>
    <xdr:sp macro="" textlink="">
      <xdr:nvSpPr>
        <xdr:cNvPr id="4" name="3 CuadroTexto"/>
        <xdr:cNvSpPr txBox="1"/>
      </xdr:nvSpPr>
      <xdr:spPr>
        <a:xfrm>
          <a:off x="4876800" y="1422082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10</xdr:row>
      <xdr:rowOff>0</xdr:rowOff>
    </xdr:from>
    <xdr:ext cx="77781" cy="188971"/>
    <xdr:sp macro="" textlink="">
      <xdr:nvSpPr>
        <xdr:cNvPr id="2" name="1 CuadroTexto"/>
        <xdr:cNvSpPr txBox="1"/>
      </xdr:nvSpPr>
      <xdr:spPr>
        <a:xfrm>
          <a:off x="4876800" y="4572000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7781" cy="188971"/>
    <xdr:sp macro="" textlink="">
      <xdr:nvSpPr>
        <xdr:cNvPr id="3" name="2 CuadroTexto"/>
        <xdr:cNvSpPr txBox="1"/>
      </xdr:nvSpPr>
      <xdr:spPr>
        <a:xfrm>
          <a:off x="4876800" y="10439400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7781" cy="188971"/>
    <xdr:sp macro="" textlink="">
      <xdr:nvSpPr>
        <xdr:cNvPr id="4" name="3 CuadroTexto"/>
        <xdr:cNvSpPr txBox="1"/>
      </xdr:nvSpPr>
      <xdr:spPr>
        <a:xfrm>
          <a:off x="4876800" y="14001750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11</xdr:row>
      <xdr:rowOff>0</xdr:rowOff>
    </xdr:from>
    <xdr:ext cx="77781" cy="188971"/>
    <xdr:sp macro="" textlink="">
      <xdr:nvSpPr>
        <xdr:cNvPr id="2" name="1 CuadroTexto"/>
        <xdr:cNvSpPr txBox="1"/>
      </xdr:nvSpPr>
      <xdr:spPr>
        <a:xfrm>
          <a:off x="4876800" y="4572000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7781" cy="188971"/>
    <xdr:sp macro="" textlink="">
      <xdr:nvSpPr>
        <xdr:cNvPr id="3" name="2 CuadroTexto"/>
        <xdr:cNvSpPr txBox="1"/>
      </xdr:nvSpPr>
      <xdr:spPr>
        <a:xfrm>
          <a:off x="4876800" y="10439400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7781" cy="188971"/>
    <xdr:sp macro="" textlink="">
      <xdr:nvSpPr>
        <xdr:cNvPr id="4" name="3 CuadroTexto"/>
        <xdr:cNvSpPr txBox="1"/>
      </xdr:nvSpPr>
      <xdr:spPr>
        <a:xfrm>
          <a:off x="4876800" y="16306800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77781" cy="188971"/>
    <xdr:sp macro="" textlink="">
      <xdr:nvSpPr>
        <xdr:cNvPr id="2" name="1 CuadroTexto"/>
        <xdr:cNvSpPr txBox="1"/>
      </xdr:nvSpPr>
      <xdr:spPr>
        <a:xfrm>
          <a:off x="4876800" y="3381375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7781" cy="188971"/>
    <xdr:sp macro="" textlink="">
      <xdr:nvSpPr>
        <xdr:cNvPr id="3" name="2 CuadroTexto"/>
        <xdr:cNvSpPr txBox="1"/>
      </xdr:nvSpPr>
      <xdr:spPr>
        <a:xfrm>
          <a:off x="4876800" y="10134600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7781" cy="188971"/>
    <xdr:sp macro="" textlink="">
      <xdr:nvSpPr>
        <xdr:cNvPr id="4" name="3 CuadroTexto"/>
        <xdr:cNvSpPr txBox="1"/>
      </xdr:nvSpPr>
      <xdr:spPr>
        <a:xfrm>
          <a:off x="4876800" y="13696950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24</xdr:row>
      <xdr:rowOff>0</xdr:rowOff>
    </xdr:from>
    <xdr:ext cx="77781" cy="188971"/>
    <xdr:sp macro="" textlink="">
      <xdr:nvSpPr>
        <xdr:cNvPr id="2" name="1 CuadroTexto"/>
        <xdr:cNvSpPr txBox="1"/>
      </xdr:nvSpPr>
      <xdr:spPr>
        <a:xfrm>
          <a:off x="4876800" y="4572000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7781" cy="188971"/>
    <xdr:sp macro="" textlink="">
      <xdr:nvSpPr>
        <xdr:cNvPr id="3" name="2 CuadroTexto"/>
        <xdr:cNvSpPr txBox="1"/>
      </xdr:nvSpPr>
      <xdr:spPr>
        <a:xfrm>
          <a:off x="4876800" y="8134350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7781" cy="188971"/>
    <xdr:sp macro="" textlink="">
      <xdr:nvSpPr>
        <xdr:cNvPr id="4" name="3 CuadroTexto"/>
        <xdr:cNvSpPr txBox="1"/>
      </xdr:nvSpPr>
      <xdr:spPr>
        <a:xfrm>
          <a:off x="4876800" y="8134350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7781" cy="188971"/>
    <xdr:sp macro="" textlink="">
      <xdr:nvSpPr>
        <xdr:cNvPr id="5" name="4 CuadroTexto"/>
        <xdr:cNvSpPr txBox="1"/>
      </xdr:nvSpPr>
      <xdr:spPr>
        <a:xfrm>
          <a:off x="4878457" y="4886739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7781" cy="188971"/>
    <xdr:sp macro="" textlink="">
      <xdr:nvSpPr>
        <xdr:cNvPr id="6" name="5 CuadroTexto"/>
        <xdr:cNvSpPr txBox="1"/>
      </xdr:nvSpPr>
      <xdr:spPr>
        <a:xfrm>
          <a:off x="4878457" y="5218043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7781" cy="188971"/>
    <xdr:sp macro="" textlink="">
      <xdr:nvSpPr>
        <xdr:cNvPr id="7" name="6 CuadroTexto"/>
        <xdr:cNvSpPr txBox="1"/>
      </xdr:nvSpPr>
      <xdr:spPr>
        <a:xfrm>
          <a:off x="4878457" y="5218043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7781" cy="188971"/>
    <xdr:sp macro="" textlink="">
      <xdr:nvSpPr>
        <xdr:cNvPr id="8" name="7 CuadroTexto"/>
        <xdr:cNvSpPr txBox="1"/>
      </xdr:nvSpPr>
      <xdr:spPr>
        <a:xfrm>
          <a:off x="4878457" y="4654826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7781" cy="188971"/>
    <xdr:sp macro="" textlink="">
      <xdr:nvSpPr>
        <xdr:cNvPr id="9" name="8 CuadroTexto"/>
        <xdr:cNvSpPr txBox="1"/>
      </xdr:nvSpPr>
      <xdr:spPr>
        <a:xfrm>
          <a:off x="4878457" y="4820478"/>
          <a:ext cx="77781" cy="188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view="pageBreakPreview" topLeftCell="A13" zoomScale="115" zoomScaleNormal="115" zoomScaleSheetLayoutView="115" workbookViewId="0">
      <selection activeCell="B50" sqref="B50"/>
    </sheetView>
  </sheetViews>
  <sheetFormatPr baseColWidth="10" defaultRowHeight="15" x14ac:dyDescent="0.25"/>
  <cols>
    <col min="1" max="1" width="2.42578125" customWidth="1"/>
    <col min="2" max="2" width="70.7109375" customWidth="1"/>
    <col min="3" max="3" width="12.7109375" customWidth="1"/>
    <col min="4" max="4" width="8.7109375" customWidth="1"/>
    <col min="5" max="8" width="6.7109375" customWidth="1"/>
    <col min="9" max="9" width="13.7109375" customWidth="1"/>
  </cols>
  <sheetData>
    <row r="1" spans="1:9" x14ac:dyDescent="0.25">
      <c r="A1" s="151" t="s">
        <v>179</v>
      </c>
      <c r="B1" s="151"/>
      <c r="C1" s="151"/>
      <c r="D1" s="151"/>
      <c r="E1" s="151"/>
      <c r="F1" s="151"/>
      <c r="G1" s="151"/>
      <c r="H1" s="151"/>
      <c r="I1" s="151"/>
    </row>
    <row r="2" spans="1:9" s="3" customFormat="1" ht="12.75" x14ac:dyDescent="0.2">
      <c r="A2" s="150" t="s">
        <v>180</v>
      </c>
      <c r="B2" s="150"/>
      <c r="C2" s="1"/>
      <c r="D2" s="2"/>
      <c r="E2" s="1"/>
      <c r="F2" s="1"/>
      <c r="G2" s="1"/>
      <c r="H2" s="1"/>
      <c r="I2" s="1"/>
    </row>
    <row r="3" spans="1:9" s="4" customFormat="1" ht="16.5" customHeight="1" x14ac:dyDescent="0.25">
      <c r="A3" s="163" t="s">
        <v>18</v>
      </c>
      <c r="B3" s="157"/>
      <c r="C3" s="164" t="s">
        <v>0</v>
      </c>
      <c r="D3" s="164"/>
      <c r="E3" s="164"/>
      <c r="F3" s="164"/>
      <c r="G3" s="164"/>
      <c r="H3" s="164"/>
      <c r="I3" s="164"/>
    </row>
    <row r="4" spans="1:9" s="3" customFormat="1" ht="12.75" customHeight="1" x14ac:dyDescent="0.2">
      <c r="A4" s="154" t="s">
        <v>27</v>
      </c>
      <c r="B4" s="154"/>
      <c r="C4" s="165" t="s">
        <v>28</v>
      </c>
      <c r="D4" s="165"/>
      <c r="E4" s="165"/>
      <c r="F4" s="165"/>
      <c r="G4" s="165"/>
      <c r="H4" s="165"/>
      <c r="I4" s="165"/>
    </row>
    <row r="5" spans="1:9" s="3" customFormat="1" ht="12.75" customHeight="1" x14ac:dyDescent="0.2">
      <c r="A5" s="154"/>
      <c r="B5" s="154"/>
      <c r="C5" s="165" t="s">
        <v>29</v>
      </c>
      <c r="D5" s="165"/>
      <c r="E5" s="165"/>
      <c r="F5" s="165"/>
      <c r="G5" s="165"/>
      <c r="H5" s="165"/>
      <c r="I5" s="165"/>
    </row>
    <row r="6" spans="1:9" s="3" customFormat="1" ht="12.75" customHeight="1" x14ac:dyDescent="0.2">
      <c r="A6" s="154"/>
      <c r="B6" s="154"/>
      <c r="C6" s="165" t="s">
        <v>30</v>
      </c>
      <c r="D6" s="165"/>
      <c r="E6" s="165"/>
      <c r="F6" s="165"/>
      <c r="G6" s="165"/>
      <c r="H6" s="165"/>
      <c r="I6" s="165"/>
    </row>
    <row r="7" spans="1:9" s="3" customFormat="1" ht="23.25" customHeight="1" x14ac:dyDescent="0.2">
      <c r="A7" s="154"/>
      <c r="B7" s="154"/>
      <c r="C7" s="166" t="s">
        <v>31</v>
      </c>
      <c r="D7" s="167"/>
      <c r="E7" s="167"/>
      <c r="F7" s="167"/>
      <c r="G7" s="167"/>
      <c r="H7" s="167"/>
      <c r="I7" s="168"/>
    </row>
    <row r="8" spans="1:9" s="4" customFormat="1" ht="16.5" customHeight="1" x14ac:dyDescent="0.25">
      <c r="A8" s="163" t="s">
        <v>19</v>
      </c>
      <c r="B8" s="157"/>
      <c r="C8" s="164" t="s">
        <v>1</v>
      </c>
      <c r="D8" s="164"/>
      <c r="E8" s="164"/>
      <c r="F8" s="164"/>
      <c r="G8" s="164"/>
      <c r="H8" s="164"/>
      <c r="I8" s="164"/>
    </row>
    <row r="9" spans="1:9" s="4" customFormat="1" ht="14.25" customHeight="1" x14ac:dyDescent="0.25">
      <c r="A9" s="169" t="s">
        <v>32</v>
      </c>
      <c r="B9" s="170"/>
      <c r="C9" s="173" t="s">
        <v>33</v>
      </c>
      <c r="D9" s="173"/>
      <c r="E9" s="173"/>
      <c r="F9" s="173"/>
      <c r="G9" s="173"/>
      <c r="H9" s="173"/>
      <c r="I9" s="173"/>
    </row>
    <row r="10" spans="1:9" s="4" customFormat="1" ht="14.25" customHeight="1" x14ac:dyDescent="0.25">
      <c r="A10" s="171"/>
      <c r="B10" s="172"/>
      <c r="C10" s="173" t="s">
        <v>34</v>
      </c>
      <c r="D10" s="173"/>
      <c r="E10" s="173"/>
      <c r="F10" s="173"/>
      <c r="G10" s="173"/>
      <c r="H10" s="173"/>
      <c r="I10" s="173"/>
    </row>
    <row r="11" spans="1:9" s="4" customFormat="1" ht="27" customHeight="1" x14ac:dyDescent="0.25">
      <c r="A11" s="163" t="s">
        <v>9</v>
      </c>
      <c r="B11" s="158"/>
      <c r="C11" s="183" t="s">
        <v>66</v>
      </c>
      <c r="D11" s="183"/>
      <c r="E11" s="183"/>
      <c r="F11" s="183"/>
      <c r="G11" s="155" t="s">
        <v>67</v>
      </c>
      <c r="H11" s="155"/>
      <c r="I11" s="155"/>
    </row>
    <row r="12" spans="1:9" s="3" customFormat="1" ht="21.75" customHeight="1" x14ac:dyDescent="0.2">
      <c r="A12" s="169" t="s">
        <v>38</v>
      </c>
      <c r="B12" s="176"/>
      <c r="C12" s="169" t="s">
        <v>71</v>
      </c>
      <c r="D12" s="170"/>
      <c r="E12" s="170"/>
      <c r="F12" s="170"/>
      <c r="G12" s="154" t="s">
        <v>72</v>
      </c>
      <c r="H12" s="154"/>
      <c r="I12" s="154"/>
    </row>
    <row r="13" spans="1:9" s="3" customFormat="1" ht="21.75" customHeight="1" x14ac:dyDescent="0.2">
      <c r="A13" s="177"/>
      <c r="B13" s="178"/>
      <c r="C13" s="177"/>
      <c r="D13" s="181"/>
      <c r="E13" s="181"/>
      <c r="F13" s="181"/>
      <c r="G13" s="154" t="s">
        <v>73</v>
      </c>
      <c r="H13" s="154"/>
      <c r="I13" s="154"/>
    </row>
    <row r="14" spans="1:9" s="3" customFormat="1" ht="24.75" customHeight="1" x14ac:dyDescent="0.2">
      <c r="A14" s="179"/>
      <c r="B14" s="180"/>
      <c r="C14" s="179"/>
      <c r="D14" s="182"/>
      <c r="E14" s="182"/>
      <c r="F14" s="182"/>
      <c r="G14" s="154" t="s">
        <v>74</v>
      </c>
      <c r="H14" s="154"/>
      <c r="I14" s="154"/>
    </row>
    <row r="15" spans="1:9" s="4" customFormat="1" ht="14.1" customHeight="1" x14ac:dyDescent="0.25">
      <c r="A15" s="159" t="s">
        <v>2</v>
      </c>
      <c r="B15" s="174" t="s">
        <v>3</v>
      </c>
      <c r="C15" s="155" t="s">
        <v>4</v>
      </c>
      <c r="D15" s="155" t="s">
        <v>5</v>
      </c>
      <c r="E15" s="157" t="s">
        <v>6</v>
      </c>
      <c r="F15" s="157"/>
      <c r="G15" s="157"/>
      <c r="H15" s="158"/>
      <c r="I15" s="159" t="s">
        <v>7</v>
      </c>
    </row>
    <row r="16" spans="1:9" s="4" customFormat="1" ht="14.1" customHeight="1" x14ac:dyDescent="0.25">
      <c r="A16" s="162"/>
      <c r="B16" s="175"/>
      <c r="C16" s="155"/>
      <c r="D16" s="156"/>
      <c r="E16" s="155" t="s">
        <v>8</v>
      </c>
      <c r="F16" s="155" t="s">
        <v>68</v>
      </c>
      <c r="G16" s="155" t="s">
        <v>69</v>
      </c>
      <c r="H16" s="155" t="s">
        <v>70</v>
      </c>
      <c r="I16" s="160"/>
    </row>
    <row r="17" spans="1:9" s="4" customFormat="1" ht="14.1" customHeight="1" x14ac:dyDescent="0.25">
      <c r="A17" s="162"/>
      <c r="B17" s="175"/>
      <c r="C17" s="155"/>
      <c r="D17" s="156"/>
      <c r="E17" s="155"/>
      <c r="F17" s="155"/>
      <c r="G17" s="155"/>
      <c r="H17" s="155"/>
      <c r="I17" s="161"/>
    </row>
    <row r="18" spans="1:9" s="3" customFormat="1" ht="15" customHeight="1" x14ac:dyDescent="0.2">
      <c r="A18" s="152" t="s">
        <v>101</v>
      </c>
      <c r="B18" s="153"/>
      <c r="C18" s="13"/>
      <c r="D18" s="14"/>
      <c r="E18" s="15"/>
      <c r="F18" s="15"/>
      <c r="G18" s="15"/>
      <c r="H18" s="15"/>
      <c r="I18" s="16"/>
    </row>
    <row r="19" spans="1:9" s="3" customFormat="1" ht="15" customHeight="1" x14ac:dyDescent="0.2">
      <c r="A19" s="148">
        <v>1</v>
      </c>
      <c r="B19" s="149" t="s">
        <v>267</v>
      </c>
      <c r="C19" s="13" t="s">
        <v>271</v>
      </c>
      <c r="D19" s="14"/>
      <c r="E19" s="15"/>
      <c r="F19" s="15"/>
      <c r="G19" s="15"/>
      <c r="H19" s="15"/>
      <c r="I19" s="16">
        <v>10000</v>
      </c>
    </row>
    <row r="20" spans="1:9" s="3" customFormat="1" ht="15" customHeight="1" x14ac:dyDescent="0.2">
      <c r="A20" s="148">
        <v>2</v>
      </c>
      <c r="B20" s="149" t="s">
        <v>269</v>
      </c>
      <c r="C20" s="13" t="s">
        <v>270</v>
      </c>
      <c r="D20" s="14"/>
      <c r="E20" s="15"/>
      <c r="F20" s="15"/>
      <c r="G20" s="15"/>
      <c r="H20" s="15"/>
      <c r="I20" s="16"/>
    </row>
    <row r="21" spans="1:9" s="3" customFormat="1" ht="22.5" customHeight="1" x14ac:dyDescent="0.2">
      <c r="A21" s="148" t="s">
        <v>268</v>
      </c>
      <c r="B21" s="211" t="s">
        <v>272</v>
      </c>
      <c r="C21" s="13"/>
      <c r="D21" s="14"/>
      <c r="E21" s="15"/>
      <c r="F21" s="15"/>
      <c r="G21" s="15"/>
      <c r="H21" s="15"/>
      <c r="I21" s="16"/>
    </row>
    <row r="22" spans="1:9" s="3" customFormat="1" ht="25.5" x14ac:dyDescent="0.2">
      <c r="A22" s="148">
        <v>3</v>
      </c>
      <c r="B22" s="149" t="s">
        <v>273</v>
      </c>
      <c r="C22" s="13"/>
      <c r="D22" s="14"/>
      <c r="E22" s="15"/>
      <c r="F22" s="15"/>
      <c r="G22" s="15"/>
      <c r="H22" s="15"/>
      <c r="I22" s="16"/>
    </row>
    <row r="23" spans="1:9" s="3" customFormat="1" ht="24" customHeight="1" x14ac:dyDescent="0.2">
      <c r="A23" s="148" t="s">
        <v>268</v>
      </c>
      <c r="B23" s="211" t="s">
        <v>274</v>
      </c>
      <c r="C23" s="13"/>
      <c r="D23" s="14"/>
      <c r="E23" s="15"/>
      <c r="F23" s="15"/>
      <c r="G23" s="15"/>
      <c r="H23" s="15"/>
      <c r="I23" s="16"/>
    </row>
    <row r="24" spans="1:9" s="3" customFormat="1" ht="15" customHeight="1" x14ac:dyDescent="0.2">
      <c r="A24" s="148">
        <v>4</v>
      </c>
      <c r="B24" s="149" t="s">
        <v>275</v>
      </c>
      <c r="C24" s="13"/>
      <c r="D24" s="14"/>
      <c r="E24" s="15"/>
      <c r="F24" s="15"/>
      <c r="G24" s="15"/>
      <c r="H24" s="15"/>
      <c r="I24" s="16"/>
    </row>
    <row r="25" spans="1:9" s="3" customFormat="1" ht="28.5" customHeight="1" x14ac:dyDescent="0.2">
      <c r="A25" s="148" t="s">
        <v>268</v>
      </c>
      <c r="B25" s="211" t="s">
        <v>276</v>
      </c>
      <c r="C25" s="13"/>
      <c r="D25" s="14"/>
      <c r="E25" s="15"/>
      <c r="F25" s="15"/>
      <c r="G25" s="15"/>
      <c r="H25" s="15"/>
      <c r="I25" s="16"/>
    </row>
    <row r="26" spans="1:9" s="3" customFormat="1" x14ac:dyDescent="0.2">
      <c r="A26" s="27"/>
      <c r="B26" s="73" t="s">
        <v>149</v>
      </c>
      <c r="C26" s="5"/>
      <c r="D26" s="14"/>
      <c r="E26" s="7"/>
      <c r="F26" s="7"/>
      <c r="G26" s="7"/>
      <c r="H26" s="7"/>
      <c r="I26" s="147">
        <f>I28+I30+I33+I35+I37+I40</f>
        <v>18800</v>
      </c>
    </row>
    <row r="27" spans="1:9" s="3" customFormat="1" ht="12.75" x14ac:dyDescent="0.2">
      <c r="A27" s="67"/>
      <c r="B27" s="67" t="s">
        <v>207</v>
      </c>
      <c r="C27" s="67"/>
      <c r="D27" s="14"/>
      <c r="E27" s="7"/>
      <c r="F27" s="7"/>
      <c r="G27" s="7"/>
      <c r="H27" s="7"/>
      <c r="I27" s="111"/>
    </row>
    <row r="28" spans="1:9" s="3" customFormat="1" ht="12.75" x14ac:dyDescent="0.2">
      <c r="A28" s="67">
        <v>1</v>
      </c>
      <c r="B28" s="71" t="s">
        <v>208</v>
      </c>
      <c r="C28" s="67"/>
      <c r="D28" s="14"/>
      <c r="E28" s="7"/>
      <c r="F28" s="7"/>
      <c r="G28" s="7"/>
      <c r="H28" s="7"/>
      <c r="I28" s="141">
        <f>I29</f>
        <v>200</v>
      </c>
    </row>
    <row r="29" spans="1:9" s="3" customFormat="1" ht="12.75" x14ac:dyDescent="0.2">
      <c r="A29" s="68"/>
      <c r="B29" s="69" t="s">
        <v>255</v>
      </c>
      <c r="C29" s="64" t="s">
        <v>209</v>
      </c>
      <c r="D29" s="23">
        <f t="shared" ref="D29:D41" si="0">SUM(E29:H29)</f>
        <v>1</v>
      </c>
      <c r="E29" s="90">
        <v>1</v>
      </c>
      <c r="F29" s="90">
        <v>0</v>
      </c>
      <c r="G29" s="90">
        <v>0</v>
      </c>
      <c r="H29" s="90">
        <v>0</v>
      </c>
      <c r="I29" s="91">
        <v>200</v>
      </c>
    </row>
    <row r="30" spans="1:9" s="3" customFormat="1" ht="36.75" customHeight="1" x14ac:dyDescent="0.2">
      <c r="A30" s="68">
        <v>2</v>
      </c>
      <c r="B30" s="71" t="s">
        <v>251</v>
      </c>
      <c r="C30" s="112"/>
      <c r="D30" s="113"/>
      <c r="E30" s="113"/>
      <c r="F30" s="113"/>
      <c r="G30" s="113"/>
      <c r="H30" s="113"/>
      <c r="I30" s="133">
        <f>I31+I32</f>
        <v>3000</v>
      </c>
    </row>
    <row r="31" spans="1:9" s="3" customFormat="1" ht="22.5" customHeight="1" x14ac:dyDescent="0.2">
      <c r="A31" s="68"/>
      <c r="B31" s="69" t="s">
        <v>210</v>
      </c>
      <c r="C31" s="64" t="s">
        <v>211</v>
      </c>
      <c r="D31" s="23">
        <f t="shared" si="0"/>
        <v>5</v>
      </c>
      <c r="E31" s="90">
        <v>0</v>
      </c>
      <c r="F31" s="90">
        <v>1</v>
      </c>
      <c r="G31" s="90">
        <v>2</v>
      </c>
      <c r="H31" s="90">
        <v>2</v>
      </c>
      <c r="I31" s="91">
        <v>1500</v>
      </c>
    </row>
    <row r="32" spans="1:9" s="3" customFormat="1" ht="22.5" x14ac:dyDescent="0.2">
      <c r="A32" s="68"/>
      <c r="B32" s="69" t="s">
        <v>212</v>
      </c>
      <c r="C32" s="65" t="s">
        <v>213</v>
      </c>
      <c r="D32" s="23">
        <f t="shared" si="0"/>
        <v>5</v>
      </c>
      <c r="E32" s="90">
        <v>0</v>
      </c>
      <c r="F32" s="90">
        <v>1</v>
      </c>
      <c r="G32" s="90">
        <v>2</v>
      </c>
      <c r="H32" s="90">
        <v>2</v>
      </c>
      <c r="I32" s="91">
        <v>1500</v>
      </c>
    </row>
    <row r="33" spans="1:9" s="3" customFormat="1" ht="22.5" x14ac:dyDescent="0.2">
      <c r="A33" s="68">
        <v>3</v>
      </c>
      <c r="B33" s="71" t="s">
        <v>256</v>
      </c>
      <c r="C33" s="114"/>
      <c r="D33" s="115"/>
      <c r="E33" s="115"/>
      <c r="F33" s="115"/>
      <c r="G33" s="115"/>
      <c r="H33" s="115"/>
      <c r="I33" s="134">
        <f>I34</f>
        <v>200</v>
      </c>
    </row>
    <row r="34" spans="1:9" s="3" customFormat="1" ht="22.5" x14ac:dyDescent="0.2">
      <c r="A34" s="68"/>
      <c r="B34" s="72" t="s">
        <v>214</v>
      </c>
      <c r="C34" s="64" t="s">
        <v>215</v>
      </c>
      <c r="D34" s="23">
        <v>2</v>
      </c>
      <c r="E34" s="90">
        <v>0</v>
      </c>
      <c r="F34" s="90">
        <v>1</v>
      </c>
      <c r="G34" s="90"/>
      <c r="H34" s="90">
        <v>1</v>
      </c>
      <c r="I34" s="91">
        <v>200</v>
      </c>
    </row>
    <row r="35" spans="1:9" s="3" customFormat="1" ht="12.75" x14ac:dyDescent="0.2">
      <c r="A35" s="70">
        <v>4</v>
      </c>
      <c r="B35" s="71" t="s">
        <v>216</v>
      </c>
      <c r="C35" s="112"/>
      <c r="D35" s="113"/>
      <c r="E35" s="113"/>
      <c r="F35" s="113"/>
      <c r="G35" s="113"/>
      <c r="H35" s="113"/>
      <c r="I35" s="135">
        <f>I36</f>
        <v>400</v>
      </c>
    </row>
    <row r="36" spans="1:9" s="3" customFormat="1" ht="12.75" x14ac:dyDescent="0.2">
      <c r="A36" s="70"/>
      <c r="B36" s="69" t="s">
        <v>252</v>
      </c>
      <c r="C36" s="66" t="s">
        <v>217</v>
      </c>
      <c r="D36" s="23">
        <f t="shared" si="0"/>
        <v>4</v>
      </c>
      <c r="E36" s="90">
        <v>1</v>
      </c>
      <c r="F36" s="90">
        <v>1</v>
      </c>
      <c r="G36" s="90">
        <v>1</v>
      </c>
      <c r="H36" s="90">
        <v>1</v>
      </c>
      <c r="I36" s="91">
        <v>400</v>
      </c>
    </row>
    <row r="37" spans="1:9" s="3" customFormat="1" ht="22.5" x14ac:dyDescent="0.2">
      <c r="A37" s="70">
        <v>5</v>
      </c>
      <c r="B37" s="71" t="s">
        <v>253</v>
      </c>
      <c r="C37" s="116"/>
      <c r="D37" s="117"/>
      <c r="E37" s="117"/>
      <c r="F37" s="117"/>
      <c r="G37" s="117"/>
      <c r="H37" s="117"/>
      <c r="I37" s="134">
        <f>+I38+I39</f>
        <v>5000</v>
      </c>
    </row>
    <row r="38" spans="1:9" s="3" customFormat="1" ht="22.5" x14ac:dyDescent="0.2">
      <c r="A38" s="70"/>
      <c r="B38" s="69" t="s">
        <v>257</v>
      </c>
      <c r="C38" s="64" t="s">
        <v>218</v>
      </c>
      <c r="D38" s="23">
        <f t="shared" si="0"/>
        <v>1</v>
      </c>
      <c r="E38" s="90">
        <v>0</v>
      </c>
      <c r="F38" s="90">
        <v>0</v>
      </c>
      <c r="G38" s="90">
        <v>1</v>
      </c>
      <c r="H38" s="90">
        <v>0</v>
      </c>
      <c r="I38" s="91">
        <v>400</v>
      </c>
    </row>
    <row r="39" spans="1:9" s="3" customFormat="1" ht="22.5" x14ac:dyDescent="0.2">
      <c r="A39" s="70"/>
      <c r="B39" s="69" t="s">
        <v>258</v>
      </c>
      <c r="C39" s="64" t="s">
        <v>219</v>
      </c>
      <c r="D39" s="23">
        <f t="shared" si="0"/>
        <v>2</v>
      </c>
      <c r="E39" s="90">
        <v>0</v>
      </c>
      <c r="F39" s="90">
        <v>0</v>
      </c>
      <c r="G39" s="90">
        <v>1</v>
      </c>
      <c r="H39" s="90">
        <v>1</v>
      </c>
      <c r="I39" s="91">
        <v>4600</v>
      </c>
    </row>
    <row r="40" spans="1:9" s="3" customFormat="1" ht="12.75" x14ac:dyDescent="0.2">
      <c r="A40" s="70">
        <v>6</v>
      </c>
      <c r="B40" s="71" t="s">
        <v>259</v>
      </c>
      <c r="C40" s="116"/>
      <c r="D40" s="117"/>
      <c r="E40" s="117"/>
      <c r="F40" s="117"/>
      <c r="G40" s="117"/>
      <c r="H40" s="117"/>
      <c r="I40" s="134">
        <f>+I41</f>
        <v>10000</v>
      </c>
    </row>
    <row r="41" spans="1:9" s="3" customFormat="1" ht="22.5" x14ac:dyDescent="0.2">
      <c r="A41" s="70"/>
      <c r="B41" s="136" t="s">
        <v>258</v>
      </c>
      <c r="C41" s="137" t="s">
        <v>220</v>
      </c>
      <c r="D41" s="138">
        <f t="shared" si="0"/>
        <v>1</v>
      </c>
      <c r="E41" s="139">
        <v>1</v>
      </c>
      <c r="F41" s="139">
        <v>0</v>
      </c>
      <c r="G41" s="139">
        <v>0</v>
      </c>
      <c r="H41" s="139">
        <v>0</v>
      </c>
      <c r="I41" s="140">
        <v>10000</v>
      </c>
    </row>
    <row r="42" spans="1:9" s="3" customFormat="1" x14ac:dyDescent="0.2">
      <c r="A42" s="10"/>
      <c r="B42" s="73" t="s">
        <v>150</v>
      </c>
      <c r="C42" s="132"/>
      <c r="D42" s="110"/>
      <c r="E42" s="110"/>
      <c r="F42" s="110"/>
      <c r="G42" s="110"/>
      <c r="H42" s="110"/>
      <c r="I42" s="109">
        <f>I43+I45+I46+I47+I48+I49+I50</f>
        <v>75910</v>
      </c>
    </row>
    <row r="43" spans="1:9" s="3" customFormat="1" ht="12.75" x14ac:dyDescent="0.2">
      <c r="A43" s="93">
        <v>7</v>
      </c>
      <c r="B43" s="88" t="s">
        <v>265</v>
      </c>
      <c r="C43" s="49" t="s">
        <v>106</v>
      </c>
      <c r="D43" s="92">
        <f t="shared" ref="D43:D50" si="1">SUM(E43:H43)</f>
        <v>3</v>
      </c>
      <c r="E43" s="18">
        <v>0</v>
      </c>
      <c r="F43" s="18">
        <v>1</v>
      </c>
      <c r="G43" s="18">
        <v>1</v>
      </c>
      <c r="H43" s="18">
        <v>1</v>
      </c>
      <c r="I43" s="19">
        <v>20000</v>
      </c>
    </row>
    <row r="44" spans="1:9" s="3" customFormat="1" ht="12.75" x14ac:dyDescent="0.2">
      <c r="A44" s="93">
        <v>8</v>
      </c>
      <c r="B44" s="88" t="s">
        <v>266</v>
      </c>
      <c r="C44" s="49"/>
      <c r="D44" s="92"/>
      <c r="E44" s="18"/>
      <c r="F44" s="18"/>
      <c r="G44" s="18"/>
      <c r="H44" s="18"/>
      <c r="I44" s="19">
        <v>1000</v>
      </c>
    </row>
    <row r="45" spans="1:9" s="3" customFormat="1" ht="22.5" x14ac:dyDescent="0.2">
      <c r="A45" s="93">
        <v>9</v>
      </c>
      <c r="B45" s="88" t="s">
        <v>231</v>
      </c>
      <c r="C45" s="49" t="s">
        <v>106</v>
      </c>
      <c r="D45" s="92">
        <f t="shared" si="1"/>
        <v>4</v>
      </c>
      <c r="E45" s="18">
        <v>1</v>
      </c>
      <c r="F45" s="18">
        <v>1</v>
      </c>
      <c r="G45" s="18">
        <v>1</v>
      </c>
      <c r="H45" s="18">
        <v>1</v>
      </c>
      <c r="I45" s="19">
        <v>10000</v>
      </c>
    </row>
    <row r="46" spans="1:9" s="3" customFormat="1" ht="12.75" customHeight="1" x14ac:dyDescent="0.2">
      <c r="A46" s="93">
        <v>11</v>
      </c>
      <c r="B46" s="88" t="s">
        <v>263</v>
      </c>
      <c r="C46" s="49" t="s">
        <v>232</v>
      </c>
      <c r="D46" s="23">
        <f t="shared" si="1"/>
        <v>1</v>
      </c>
      <c r="E46" s="18">
        <v>1</v>
      </c>
      <c r="F46" s="18">
        <v>0</v>
      </c>
      <c r="G46" s="18">
        <v>0</v>
      </c>
      <c r="H46" s="18">
        <v>0</v>
      </c>
      <c r="I46" s="19">
        <v>1000</v>
      </c>
    </row>
    <row r="47" spans="1:9" s="3" customFormat="1" ht="13.5" customHeight="1" x14ac:dyDescent="0.2">
      <c r="A47" s="93">
        <v>12</v>
      </c>
      <c r="B47" s="88" t="s">
        <v>233</v>
      </c>
      <c r="C47" s="49" t="s">
        <v>106</v>
      </c>
      <c r="D47" s="23">
        <f t="shared" si="1"/>
        <v>60</v>
      </c>
      <c r="E47" s="18">
        <v>15</v>
      </c>
      <c r="F47" s="18">
        <v>15</v>
      </c>
      <c r="G47" s="18">
        <v>15</v>
      </c>
      <c r="H47" s="18">
        <v>15</v>
      </c>
      <c r="I47" s="19">
        <v>5000</v>
      </c>
    </row>
    <row r="48" spans="1:9" s="3" customFormat="1" ht="12.75" x14ac:dyDescent="0.2">
      <c r="A48" s="93">
        <v>13</v>
      </c>
      <c r="B48" s="88" t="s">
        <v>234</v>
      </c>
      <c r="C48" s="49" t="s">
        <v>106</v>
      </c>
      <c r="D48" s="23">
        <f t="shared" si="1"/>
        <v>3</v>
      </c>
      <c r="E48" s="18">
        <v>1</v>
      </c>
      <c r="F48" s="18">
        <v>1</v>
      </c>
      <c r="G48" s="18">
        <v>1</v>
      </c>
      <c r="H48" s="18">
        <v>0</v>
      </c>
      <c r="I48" s="19">
        <v>10000</v>
      </c>
    </row>
    <row r="49" spans="1:9" s="3" customFormat="1" ht="22.5" x14ac:dyDescent="0.2">
      <c r="A49" s="93">
        <v>14</v>
      </c>
      <c r="B49" s="88" t="s">
        <v>264</v>
      </c>
      <c r="C49" s="49" t="s">
        <v>106</v>
      </c>
      <c r="D49" s="23">
        <f t="shared" si="1"/>
        <v>2</v>
      </c>
      <c r="E49" s="77">
        <v>0</v>
      </c>
      <c r="F49" s="77">
        <v>1</v>
      </c>
      <c r="G49" s="77">
        <v>1</v>
      </c>
      <c r="H49" s="77">
        <v>0</v>
      </c>
      <c r="I49" s="19">
        <v>5000</v>
      </c>
    </row>
    <row r="50" spans="1:9" x14ac:dyDescent="0.25">
      <c r="A50" s="93">
        <v>15</v>
      </c>
      <c r="B50" s="88" t="s">
        <v>235</v>
      </c>
      <c r="C50" s="49" t="s">
        <v>106</v>
      </c>
      <c r="D50" s="23">
        <f t="shared" si="1"/>
        <v>4</v>
      </c>
      <c r="E50" s="77">
        <v>1</v>
      </c>
      <c r="F50" s="77">
        <v>1</v>
      </c>
      <c r="G50" s="77">
        <v>1</v>
      </c>
      <c r="H50" s="77">
        <v>1</v>
      </c>
      <c r="I50" s="89">
        <v>24910</v>
      </c>
    </row>
  </sheetData>
  <mergeCells count="33">
    <mergeCell ref="G11:I11"/>
    <mergeCell ref="A11:B11"/>
    <mergeCell ref="B15:B17"/>
    <mergeCell ref="C15:C17"/>
    <mergeCell ref="A12:B14"/>
    <mergeCell ref="C12:F14"/>
    <mergeCell ref="C11:F11"/>
    <mergeCell ref="A9:B10"/>
    <mergeCell ref="A8:B8"/>
    <mergeCell ref="C8:I8"/>
    <mergeCell ref="C9:I9"/>
    <mergeCell ref="C10:I10"/>
    <mergeCell ref="A4:B7"/>
    <mergeCell ref="C4:I4"/>
    <mergeCell ref="C5:I5"/>
    <mergeCell ref="C6:I6"/>
    <mergeCell ref="C7:I7"/>
    <mergeCell ref="A2:B2"/>
    <mergeCell ref="A1:I1"/>
    <mergeCell ref="A18:B18"/>
    <mergeCell ref="G12:I12"/>
    <mergeCell ref="D15:D17"/>
    <mergeCell ref="E15:H15"/>
    <mergeCell ref="I15:I17"/>
    <mergeCell ref="F16:F17"/>
    <mergeCell ref="G16:G17"/>
    <mergeCell ref="H16:H17"/>
    <mergeCell ref="A15:A17"/>
    <mergeCell ref="E16:E17"/>
    <mergeCell ref="G13:I13"/>
    <mergeCell ref="G14:I14"/>
    <mergeCell ref="A3:B3"/>
    <mergeCell ref="C3:I3"/>
  </mergeCells>
  <printOptions horizontalCentered="1"/>
  <pageMargins left="0.39370078740157483" right="0.39370078740157483" top="0.98425196850393704" bottom="0.59055118110236227" header="0.59055118110236227" footer="0.31496062992125984"/>
  <pageSetup paperSize="9" scale="98" orientation="landscape" r:id="rId1"/>
  <headerFooter>
    <oddHeader>&amp;L&amp;"+,Negrita Cursiva"&amp;10&amp;K0070C0Plan Operativo Institucional 2016&amp;R&amp;"-,Negrita Cursiva"&amp;10&amp;K0070C0Municipalidad Provincial de Jaén</oddHeader>
  </headerFooter>
  <rowBreaks count="1" manualBreakCount="1">
    <brk id="33" max="8" man="1"/>
  </rowBreaks>
  <ignoredErrors>
    <ignoredError sqref="D43 D45 D47:D50 D29 D31:D32 D36 D38:D39 D41 D46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view="pageBreakPreview" topLeftCell="C1" zoomScale="115" zoomScaleSheetLayoutView="115" workbookViewId="0">
      <selection activeCell="L17" sqref="L17"/>
    </sheetView>
  </sheetViews>
  <sheetFormatPr baseColWidth="10" defaultRowHeight="15" x14ac:dyDescent="0.25"/>
  <cols>
    <col min="1" max="1" width="2.42578125" customWidth="1"/>
    <col min="2" max="2" width="70.7109375" customWidth="1"/>
    <col min="3" max="3" width="12.7109375" customWidth="1"/>
    <col min="4" max="4" width="8.7109375" customWidth="1"/>
    <col min="5" max="8" width="6.7109375" customWidth="1"/>
    <col min="9" max="9" width="13.7109375" customWidth="1"/>
  </cols>
  <sheetData>
    <row r="1" spans="1:9" x14ac:dyDescent="0.25">
      <c r="A1" s="151" t="s">
        <v>179</v>
      </c>
      <c r="B1" s="151"/>
      <c r="C1" s="151"/>
      <c r="D1" s="151"/>
      <c r="E1" s="151"/>
      <c r="F1" s="151"/>
      <c r="G1" s="151"/>
      <c r="H1" s="151"/>
      <c r="I1" s="151"/>
    </row>
    <row r="2" spans="1:9" s="3" customFormat="1" ht="12.75" x14ac:dyDescent="0.2">
      <c r="A2" s="150" t="s">
        <v>180</v>
      </c>
      <c r="B2" s="150"/>
      <c r="C2" s="1"/>
      <c r="D2" s="2"/>
      <c r="E2" s="1"/>
      <c r="F2" s="1"/>
      <c r="G2" s="1"/>
      <c r="H2" s="1"/>
      <c r="I2" s="1"/>
    </row>
    <row r="3" spans="1:9" s="4" customFormat="1" ht="16.5" customHeight="1" x14ac:dyDescent="0.25">
      <c r="A3" s="183" t="s">
        <v>25</v>
      </c>
      <c r="B3" s="183"/>
      <c r="C3" s="164" t="s">
        <v>1</v>
      </c>
      <c r="D3" s="164"/>
      <c r="E3" s="164"/>
      <c r="F3" s="164"/>
      <c r="G3" s="164"/>
      <c r="H3" s="164"/>
      <c r="I3" s="164"/>
    </row>
    <row r="4" spans="1:9" s="3" customFormat="1" ht="30" customHeight="1" x14ac:dyDescent="0.2">
      <c r="A4" s="187" t="s">
        <v>63</v>
      </c>
      <c r="B4" s="188"/>
      <c r="C4" s="173" t="s">
        <v>64</v>
      </c>
      <c r="D4" s="173"/>
      <c r="E4" s="173"/>
      <c r="F4" s="173"/>
      <c r="G4" s="173"/>
      <c r="H4" s="173"/>
      <c r="I4" s="173"/>
    </row>
    <row r="5" spans="1:9" s="4" customFormat="1" ht="27" customHeight="1" x14ac:dyDescent="0.25">
      <c r="A5" s="163" t="s">
        <v>26</v>
      </c>
      <c r="B5" s="158"/>
      <c r="C5" s="183" t="s">
        <v>66</v>
      </c>
      <c r="D5" s="183"/>
      <c r="E5" s="183"/>
      <c r="F5" s="183"/>
      <c r="G5" s="155" t="s">
        <v>67</v>
      </c>
      <c r="H5" s="155"/>
      <c r="I5" s="155"/>
    </row>
    <row r="6" spans="1:9" s="3" customFormat="1" ht="30" customHeight="1" x14ac:dyDescent="0.2">
      <c r="A6" s="169" t="s">
        <v>65</v>
      </c>
      <c r="B6" s="176"/>
      <c r="C6" s="154" t="s">
        <v>96</v>
      </c>
      <c r="D6" s="154"/>
      <c r="E6" s="154"/>
      <c r="F6" s="154"/>
      <c r="G6" s="154" t="s">
        <v>98</v>
      </c>
      <c r="H6" s="154"/>
      <c r="I6" s="154"/>
    </row>
    <row r="7" spans="1:9" s="3" customFormat="1" ht="30" customHeight="1" x14ac:dyDescent="0.2">
      <c r="A7" s="179"/>
      <c r="B7" s="180"/>
      <c r="C7" s="154" t="s">
        <v>97</v>
      </c>
      <c r="D7" s="154"/>
      <c r="E7" s="154"/>
      <c r="F7" s="154"/>
      <c r="G7" s="154" t="s">
        <v>99</v>
      </c>
      <c r="H7" s="154"/>
      <c r="I7" s="154"/>
    </row>
    <row r="8" spans="1:9" s="4" customFormat="1" ht="14.1" customHeight="1" x14ac:dyDescent="0.25">
      <c r="A8" s="159" t="s">
        <v>2</v>
      </c>
      <c r="B8" s="174" t="s">
        <v>3</v>
      </c>
      <c r="C8" s="155" t="s">
        <v>4</v>
      </c>
      <c r="D8" s="155" t="s">
        <v>5</v>
      </c>
      <c r="E8" s="157" t="s">
        <v>6</v>
      </c>
      <c r="F8" s="157"/>
      <c r="G8" s="157"/>
      <c r="H8" s="158"/>
      <c r="I8" s="159" t="s">
        <v>7</v>
      </c>
    </row>
    <row r="9" spans="1:9" s="4" customFormat="1" ht="14.1" customHeight="1" x14ac:dyDescent="0.25">
      <c r="A9" s="162"/>
      <c r="B9" s="175"/>
      <c r="C9" s="155"/>
      <c r="D9" s="156"/>
      <c r="E9" s="155" t="s">
        <v>8</v>
      </c>
      <c r="F9" s="155" t="s">
        <v>68</v>
      </c>
      <c r="G9" s="155" t="s">
        <v>69</v>
      </c>
      <c r="H9" s="155" t="s">
        <v>70</v>
      </c>
      <c r="I9" s="160"/>
    </row>
    <row r="10" spans="1:9" s="4" customFormat="1" ht="14.1" customHeight="1" x14ac:dyDescent="0.25">
      <c r="A10" s="162"/>
      <c r="B10" s="175"/>
      <c r="C10" s="155"/>
      <c r="D10" s="156"/>
      <c r="E10" s="155"/>
      <c r="F10" s="155"/>
      <c r="G10" s="155"/>
      <c r="H10" s="155"/>
      <c r="I10" s="161"/>
    </row>
    <row r="11" spans="1:9" s="3" customFormat="1" ht="12.75" x14ac:dyDescent="0.2">
      <c r="A11" s="193" t="s">
        <v>104</v>
      </c>
      <c r="B11" s="194"/>
      <c r="C11" s="13"/>
      <c r="D11" s="14"/>
      <c r="E11" s="15"/>
      <c r="F11" s="15"/>
      <c r="G11" s="15"/>
      <c r="H11" s="15"/>
      <c r="I11" s="16"/>
    </row>
    <row r="12" spans="1:9" s="3" customFormat="1" x14ac:dyDescent="0.2">
      <c r="A12" s="12"/>
      <c r="B12" s="30" t="s">
        <v>111</v>
      </c>
      <c r="C12" s="208"/>
      <c r="D12" s="209"/>
      <c r="E12" s="209"/>
      <c r="F12" s="209"/>
      <c r="G12" s="209"/>
      <c r="H12" s="210"/>
      <c r="I12" s="62">
        <v>120000</v>
      </c>
    </row>
    <row r="13" spans="1:9" s="3" customFormat="1" ht="12.75" x14ac:dyDescent="0.2">
      <c r="A13" s="39">
        <v>1.1000000000000001</v>
      </c>
      <c r="B13" s="45" t="s">
        <v>182</v>
      </c>
      <c r="C13" s="46"/>
      <c r="D13" s="17"/>
      <c r="E13" s="31"/>
      <c r="F13" s="31"/>
      <c r="G13" s="31"/>
      <c r="H13" s="31"/>
    </row>
    <row r="14" spans="1:9" s="3" customFormat="1" ht="12.75" x14ac:dyDescent="0.2">
      <c r="A14" s="39"/>
      <c r="B14" s="46" t="s">
        <v>183</v>
      </c>
      <c r="C14" s="18" t="s">
        <v>102</v>
      </c>
      <c r="D14" s="17">
        <f>SUM(E14:H14)</f>
        <v>2</v>
      </c>
      <c r="E14" s="20">
        <v>0</v>
      </c>
      <c r="F14" s="20">
        <v>1</v>
      </c>
      <c r="G14" s="20">
        <v>0</v>
      </c>
      <c r="H14" s="20">
        <v>1</v>
      </c>
      <c r="I14" s="59"/>
    </row>
    <row r="15" spans="1:9" s="3" customFormat="1" ht="12.75" x14ac:dyDescent="0.2">
      <c r="A15" s="39"/>
      <c r="B15" s="46" t="s">
        <v>184</v>
      </c>
      <c r="C15" s="18" t="s">
        <v>102</v>
      </c>
      <c r="D15" s="17">
        <f t="shared" ref="D15:D42" si="0">SUM(E15:H15)</f>
        <v>2</v>
      </c>
      <c r="E15" s="20">
        <v>0</v>
      </c>
      <c r="F15" s="20">
        <v>1</v>
      </c>
      <c r="G15" s="20">
        <v>0</v>
      </c>
      <c r="H15" s="20">
        <v>1</v>
      </c>
      <c r="I15" s="44"/>
    </row>
    <row r="16" spans="1:9" s="3" customFormat="1" ht="12.75" x14ac:dyDescent="0.2">
      <c r="A16" s="39"/>
      <c r="B16" s="40" t="s">
        <v>185</v>
      </c>
      <c r="C16" s="18" t="s">
        <v>102</v>
      </c>
      <c r="D16" s="17">
        <f t="shared" si="0"/>
        <v>0</v>
      </c>
      <c r="E16" s="20"/>
      <c r="F16" s="20"/>
      <c r="G16" s="20"/>
      <c r="H16" s="20"/>
      <c r="I16" s="44"/>
    </row>
    <row r="17" spans="1:9" s="3" customFormat="1" ht="12.75" x14ac:dyDescent="0.2">
      <c r="A17" s="39"/>
      <c r="B17" s="46" t="s">
        <v>186</v>
      </c>
      <c r="C17" s="18" t="s">
        <v>102</v>
      </c>
      <c r="D17" s="17">
        <f t="shared" si="0"/>
        <v>1</v>
      </c>
      <c r="E17" s="20">
        <v>0</v>
      </c>
      <c r="F17" s="20">
        <v>1</v>
      </c>
      <c r="G17" s="20">
        <v>0</v>
      </c>
      <c r="H17" s="20">
        <v>0</v>
      </c>
      <c r="I17" s="44"/>
    </row>
    <row r="18" spans="1:9" s="3" customFormat="1" ht="22.5" x14ac:dyDescent="0.2">
      <c r="A18" s="39"/>
      <c r="B18" s="47" t="s">
        <v>187</v>
      </c>
      <c r="C18" s="18" t="s">
        <v>102</v>
      </c>
      <c r="D18" s="17">
        <f t="shared" si="0"/>
        <v>1</v>
      </c>
      <c r="E18" s="20">
        <v>1</v>
      </c>
      <c r="F18" s="20">
        <v>0</v>
      </c>
      <c r="G18" s="20">
        <v>0</v>
      </c>
      <c r="H18" s="20">
        <v>0</v>
      </c>
      <c r="I18" s="44"/>
    </row>
    <row r="19" spans="1:9" s="3" customFormat="1" ht="22.5" x14ac:dyDescent="0.2">
      <c r="A19" s="39"/>
      <c r="B19" s="40" t="s">
        <v>188</v>
      </c>
      <c r="C19" s="18" t="s">
        <v>102</v>
      </c>
      <c r="D19" s="17">
        <f t="shared" si="0"/>
        <v>1</v>
      </c>
      <c r="E19" s="32">
        <v>0</v>
      </c>
      <c r="F19" s="32">
        <v>0</v>
      </c>
      <c r="G19" s="32">
        <v>1</v>
      </c>
      <c r="H19" s="32">
        <v>0</v>
      </c>
      <c r="I19" s="59"/>
    </row>
    <row r="20" spans="1:9" s="3" customFormat="1" ht="22.5" x14ac:dyDescent="0.2">
      <c r="A20" s="39"/>
      <c r="B20" s="47" t="s">
        <v>243</v>
      </c>
      <c r="C20" s="18" t="s">
        <v>106</v>
      </c>
      <c r="D20" s="17">
        <f t="shared" si="0"/>
        <v>1500</v>
      </c>
      <c r="E20" s="20">
        <v>375</v>
      </c>
      <c r="F20" s="20">
        <v>375</v>
      </c>
      <c r="G20" s="20">
        <v>375</v>
      </c>
      <c r="H20" s="20">
        <v>375</v>
      </c>
      <c r="I20" s="44"/>
    </row>
    <row r="21" spans="1:9" s="3" customFormat="1" ht="12.75" x14ac:dyDescent="0.2">
      <c r="A21" s="39"/>
      <c r="B21" s="47" t="s">
        <v>244</v>
      </c>
      <c r="C21" s="18" t="s">
        <v>106</v>
      </c>
      <c r="D21" s="17">
        <f t="shared" si="0"/>
        <v>4</v>
      </c>
      <c r="E21" s="20">
        <v>1</v>
      </c>
      <c r="F21" s="20">
        <v>0</v>
      </c>
      <c r="G21" s="20">
        <v>1</v>
      </c>
      <c r="H21" s="20">
        <v>2</v>
      </c>
      <c r="I21" s="44"/>
    </row>
    <row r="22" spans="1:9" s="3" customFormat="1" ht="12.75" x14ac:dyDescent="0.2">
      <c r="A22" s="39"/>
      <c r="B22" s="46" t="s">
        <v>245</v>
      </c>
      <c r="C22" s="18" t="s">
        <v>106</v>
      </c>
      <c r="D22" s="17">
        <f t="shared" si="0"/>
        <v>1</v>
      </c>
      <c r="E22" s="20">
        <v>0</v>
      </c>
      <c r="F22" s="20">
        <v>0</v>
      </c>
      <c r="G22" s="20">
        <v>1</v>
      </c>
      <c r="H22" s="20">
        <v>0</v>
      </c>
      <c r="I22" s="44"/>
    </row>
    <row r="23" spans="1:9" s="3" customFormat="1" ht="12.75" x14ac:dyDescent="0.2">
      <c r="A23" s="39"/>
      <c r="B23" s="46" t="s">
        <v>246</v>
      </c>
      <c r="C23" s="18" t="s">
        <v>106</v>
      </c>
      <c r="D23" s="17">
        <f t="shared" si="0"/>
        <v>13</v>
      </c>
      <c r="E23" s="20">
        <v>4</v>
      </c>
      <c r="F23" s="20">
        <v>2</v>
      </c>
      <c r="G23" s="20">
        <v>5</v>
      </c>
      <c r="H23" s="20">
        <v>2</v>
      </c>
      <c r="I23" s="44"/>
    </row>
    <row r="24" spans="1:9" s="3" customFormat="1" ht="12.75" x14ac:dyDescent="0.2">
      <c r="A24" s="39"/>
      <c r="B24" s="47" t="s">
        <v>247</v>
      </c>
      <c r="C24" s="18" t="s">
        <v>106</v>
      </c>
      <c r="D24" s="17">
        <f t="shared" si="0"/>
        <v>6</v>
      </c>
      <c r="E24" s="20">
        <v>0</v>
      </c>
      <c r="F24" s="20">
        <v>0</v>
      </c>
      <c r="G24" s="20">
        <v>4</v>
      </c>
      <c r="H24" s="20">
        <v>2</v>
      </c>
      <c r="I24" s="44"/>
    </row>
    <row r="25" spans="1:9" s="3" customFormat="1" ht="12.75" x14ac:dyDescent="0.2">
      <c r="A25" s="39"/>
      <c r="B25" s="46" t="s">
        <v>248</v>
      </c>
      <c r="C25" s="18" t="s">
        <v>106</v>
      </c>
      <c r="D25" s="17">
        <f t="shared" si="0"/>
        <v>45</v>
      </c>
      <c r="E25" s="20">
        <v>15</v>
      </c>
      <c r="F25" s="20">
        <v>5</v>
      </c>
      <c r="G25" s="20">
        <v>10</v>
      </c>
      <c r="H25" s="20">
        <v>15</v>
      </c>
      <c r="I25" s="44"/>
    </row>
    <row r="26" spans="1:9" s="3" customFormat="1" ht="22.5" x14ac:dyDescent="0.2">
      <c r="A26" s="39"/>
      <c r="B26" s="47" t="s">
        <v>189</v>
      </c>
      <c r="C26" s="18" t="s">
        <v>106</v>
      </c>
      <c r="D26" s="17">
        <f t="shared" si="0"/>
        <v>120</v>
      </c>
      <c r="E26" s="20">
        <v>50</v>
      </c>
      <c r="F26" s="20">
        <v>20</v>
      </c>
      <c r="G26" s="20">
        <v>20</v>
      </c>
      <c r="H26" s="20">
        <v>30</v>
      </c>
      <c r="I26" s="44"/>
    </row>
    <row r="27" spans="1:9" s="3" customFormat="1" ht="12.75" x14ac:dyDescent="0.2">
      <c r="A27" s="39" t="s">
        <v>190</v>
      </c>
      <c r="B27" s="48" t="s">
        <v>112</v>
      </c>
      <c r="C27" s="18"/>
      <c r="D27" s="17"/>
      <c r="E27" s="20"/>
      <c r="F27" s="20"/>
      <c r="G27" s="20"/>
      <c r="H27" s="20"/>
      <c r="I27" s="44"/>
    </row>
    <row r="28" spans="1:9" s="3" customFormat="1" ht="12.75" x14ac:dyDescent="0.2">
      <c r="A28" s="39"/>
      <c r="B28" s="46" t="s">
        <v>113</v>
      </c>
      <c r="C28" s="18" t="s">
        <v>114</v>
      </c>
      <c r="D28" s="17">
        <f t="shared" si="0"/>
        <v>5</v>
      </c>
      <c r="E28" s="20">
        <v>2</v>
      </c>
      <c r="F28" s="20">
        <v>1</v>
      </c>
      <c r="G28" s="20">
        <v>1</v>
      </c>
      <c r="H28" s="20">
        <v>1</v>
      </c>
      <c r="I28" s="44"/>
    </row>
    <row r="29" spans="1:9" s="3" customFormat="1" ht="13.5" customHeight="1" x14ac:dyDescent="0.2">
      <c r="A29" s="39"/>
      <c r="B29" s="46" t="s">
        <v>191</v>
      </c>
      <c r="C29" s="18" t="s">
        <v>115</v>
      </c>
      <c r="D29" s="17">
        <f t="shared" si="0"/>
        <v>3</v>
      </c>
      <c r="E29" s="20">
        <v>0</v>
      </c>
      <c r="F29" s="20">
        <v>2</v>
      </c>
      <c r="G29" s="20">
        <v>0</v>
      </c>
      <c r="H29" s="20">
        <v>1</v>
      </c>
      <c r="I29" s="44"/>
    </row>
    <row r="30" spans="1:9" s="3" customFormat="1" ht="12.75" x14ac:dyDescent="0.2">
      <c r="A30" s="39"/>
      <c r="B30" s="47" t="s">
        <v>192</v>
      </c>
      <c r="C30" s="18" t="s">
        <v>115</v>
      </c>
      <c r="D30" s="17">
        <f t="shared" si="0"/>
        <v>5</v>
      </c>
      <c r="E30" s="20">
        <v>1</v>
      </c>
      <c r="F30" s="20">
        <v>1</v>
      </c>
      <c r="G30" s="20">
        <v>2</v>
      </c>
      <c r="H30" s="20">
        <v>1</v>
      </c>
      <c r="I30" s="44"/>
    </row>
    <row r="31" spans="1:9" s="3" customFormat="1" ht="12.75" x14ac:dyDescent="0.2">
      <c r="A31" s="39"/>
      <c r="B31" s="47" t="s">
        <v>193</v>
      </c>
      <c r="C31" s="18" t="s">
        <v>115</v>
      </c>
      <c r="D31" s="17">
        <f t="shared" si="0"/>
        <v>13</v>
      </c>
      <c r="E31" s="20">
        <v>6</v>
      </c>
      <c r="F31" s="20">
        <v>3</v>
      </c>
      <c r="G31" s="20">
        <v>2</v>
      </c>
      <c r="H31" s="20">
        <v>2</v>
      </c>
      <c r="I31" s="44"/>
    </row>
    <row r="32" spans="1:9" s="3" customFormat="1" ht="12.75" x14ac:dyDescent="0.2">
      <c r="A32" s="39"/>
      <c r="B32" s="46" t="s">
        <v>194</v>
      </c>
      <c r="C32" s="49" t="s">
        <v>116</v>
      </c>
      <c r="D32" s="17">
        <f t="shared" si="0"/>
        <v>220</v>
      </c>
      <c r="E32" s="20">
        <v>80</v>
      </c>
      <c r="F32" s="20">
        <v>100</v>
      </c>
      <c r="G32" s="20">
        <v>30</v>
      </c>
      <c r="H32" s="20">
        <v>10</v>
      </c>
      <c r="I32" s="44"/>
    </row>
    <row r="33" spans="1:9" s="3" customFormat="1" ht="12.75" x14ac:dyDescent="0.2">
      <c r="A33" s="39"/>
      <c r="B33" s="46" t="s">
        <v>195</v>
      </c>
      <c r="C33" s="49" t="s">
        <v>116</v>
      </c>
      <c r="D33" s="17">
        <f t="shared" si="0"/>
        <v>600</v>
      </c>
      <c r="E33" s="20">
        <v>250</v>
      </c>
      <c r="F33" s="20">
        <v>300</v>
      </c>
      <c r="G33" s="20">
        <v>40</v>
      </c>
      <c r="H33" s="20">
        <v>10</v>
      </c>
      <c r="I33" s="44"/>
    </row>
    <row r="34" spans="1:9" s="3" customFormat="1" ht="12.75" x14ac:dyDescent="0.2">
      <c r="A34" s="39"/>
      <c r="B34" s="46" t="s">
        <v>196</v>
      </c>
      <c r="C34" s="49" t="s">
        <v>116</v>
      </c>
      <c r="D34" s="17">
        <f t="shared" si="0"/>
        <v>5030</v>
      </c>
      <c r="E34" s="20">
        <v>1200</v>
      </c>
      <c r="F34" s="20">
        <v>2200</v>
      </c>
      <c r="G34" s="20">
        <v>1600</v>
      </c>
      <c r="H34" s="20">
        <v>30</v>
      </c>
      <c r="I34" s="44"/>
    </row>
    <row r="35" spans="1:9" s="3" customFormat="1" ht="12.75" x14ac:dyDescent="0.2">
      <c r="A35" s="39"/>
      <c r="B35" s="46" t="s">
        <v>197</v>
      </c>
      <c r="C35" s="49" t="s">
        <v>152</v>
      </c>
      <c r="D35" s="17">
        <f t="shared" si="0"/>
        <v>13</v>
      </c>
      <c r="E35" s="20">
        <v>3</v>
      </c>
      <c r="F35" s="20">
        <v>5</v>
      </c>
      <c r="G35" s="20">
        <v>3</v>
      </c>
      <c r="H35" s="20">
        <v>2</v>
      </c>
      <c r="I35" s="44"/>
    </row>
    <row r="36" spans="1:9" s="3" customFormat="1" ht="12.75" x14ac:dyDescent="0.2">
      <c r="A36" s="39"/>
      <c r="B36" s="46" t="s">
        <v>198</v>
      </c>
      <c r="C36" s="49" t="s">
        <v>152</v>
      </c>
      <c r="D36" s="17">
        <f t="shared" si="0"/>
        <v>30</v>
      </c>
      <c r="E36" s="20">
        <v>15</v>
      </c>
      <c r="F36" s="20">
        <v>10</v>
      </c>
      <c r="G36" s="20">
        <v>4</v>
      </c>
      <c r="H36" s="20">
        <v>1</v>
      </c>
      <c r="I36" s="44"/>
    </row>
    <row r="37" spans="1:9" s="3" customFormat="1" ht="12.75" x14ac:dyDescent="0.2">
      <c r="A37" s="39"/>
      <c r="B37" s="46" t="s">
        <v>151</v>
      </c>
      <c r="C37" s="49" t="s">
        <v>152</v>
      </c>
      <c r="D37" s="17">
        <f t="shared" si="0"/>
        <v>9000</v>
      </c>
      <c r="E37" s="20">
        <v>3000</v>
      </c>
      <c r="F37" s="20">
        <v>3500</v>
      </c>
      <c r="G37" s="20">
        <v>2000</v>
      </c>
      <c r="H37" s="20">
        <v>500</v>
      </c>
      <c r="I37" s="44"/>
    </row>
    <row r="38" spans="1:9" s="3" customFormat="1" ht="12.75" x14ac:dyDescent="0.2">
      <c r="A38" s="39"/>
      <c r="B38" s="47" t="s">
        <v>153</v>
      </c>
      <c r="C38" s="49" t="s">
        <v>116</v>
      </c>
      <c r="D38" s="17">
        <f t="shared" si="0"/>
        <v>480</v>
      </c>
      <c r="E38" s="20">
        <v>80</v>
      </c>
      <c r="F38" s="20">
        <v>100</v>
      </c>
      <c r="G38" s="20">
        <v>200</v>
      </c>
      <c r="H38" s="20">
        <v>100</v>
      </c>
      <c r="I38" s="44"/>
    </row>
    <row r="39" spans="1:9" s="3" customFormat="1" ht="12.75" x14ac:dyDescent="0.2">
      <c r="A39" s="39"/>
      <c r="B39" s="47" t="s">
        <v>154</v>
      </c>
      <c r="C39" s="49" t="s">
        <v>116</v>
      </c>
      <c r="D39" s="17">
        <f t="shared" si="0"/>
        <v>19</v>
      </c>
      <c r="E39" s="20">
        <v>5</v>
      </c>
      <c r="F39" s="20">
        <v>3</v>
      </c>
      <c r="G39" s="20">
        <v>7</v>
      </c>
      <c r="H39" s="20">
        <v>4</v>
      </c>
      <c r="I39" s="44"/>
    </row>
    <row r="40" spans="1:9" s="3" customFormat="1" ht="12.75" x14ac:dyDescent="0.2">
      <c r="A40" s="39"/>
      <c r="B40" s="40" t="s">
        <v>199</v>
      </c>
      <c r="C40" s="18" t="s">
        <v>155</v>
      </c>
      <c r="D40" s="17">
        <f t="shared" si="0"/>
        <v>5</v>
      </c>
      <c r="E40" s="18">
        <v>2</v>
      </c>
      <c r="F40" s="18">
        <v>1</v>
      </c>
      <c r="G40" s="18">
        <v>2</v>
      </c>
      <c r="H40" s="18">
        <v>0</v>
      </c>
      <c r="I40" s="44"/>
    </row>
    <row r="41" spans="1:9" s="3" customFormat="1" ht="12.75" x14ac:dyDescent="0.2">
      <c r="A41" s="39"/>
      <c r="B41" s="46" t="s">
        <v>156</v>
      </c>
      <c r="C41" s="49" t="s">
        <v>155</v>
      </c>
      <c r="D41" s="17">
        <f t="shared" si="0"/>
        <v>30</v>
      </c>
      <c r="E41" s="18">
        <v>10</v>
      </c>
      <c r="F41" s="18">
        <v>10</v>
      </c>
      <c r="G41" s="18">
        <v>5</v>
      </c>
      <c r="H41" s="18">
        <v>5</v>
      </c>
      <c r="I41" s="44"/>
    </row>
    <row r="42" spans="1:9" s="3" customFormat="1" ht="12.75" x14ac:dyDescent="0.2">
      <c r="A42" s="39"/>
      <c r="B42" s="40" t="s">
        <v>157</v>
      </c>
      <c r="C42" s="49" t="s">
        <v>155</v>
      </c>
      <c r="D42" s="17">
        <f t="shared" si="0"/>
        <v>8</v>
      </c>
      <c r="E42" s="49">
        <v>3</v>
      </c>
      <c r="F42" s="49">
        <v>2</v>
      </c>
      <c r="G42" s="49">
        <v>2</v>
      </c>
      <c r="H42" s="49">
        <v>1</v>
      </c>
      <c r="I42" s="60"/>
    </row>
    <row r="43" spans="1:9" s="3" customFormat="1" ht="22.5" x14ac:dyDescent="0.2">
      <c r="A43" s="39" t="s">
        <v>200</v>
      </c>
      <c r="B43" s="50" t="s">
        <v>117</v>
      </c>
      <c r="C43" s="49"/>
      <c r="D43" s="17"/>
      <c r="E43" s="18"/>
      <c r="F43" s="18"/>
      <c r="G43" s="18"/>
      <c r="H43" s="18"/>
      <c r="I43" s="44"/>
    </row>
    <row r="44" spans="1:9" x14ac:dyDescent="0.25">
      <c r="A44" s="39"/>
      <c r="B44" s="51" t="s">
        <v>118</v>
      </c>
      <c r="C44" s="49" t="s">
        <v>106</v>
      </c>
      <c r="D44" s="17">
        <f t="shared" ref="D44:D49" si="1">SUM(E44:H44)</f>
        <v>0</v>
      </c>
      <c r="E44" s="18" t="s">
        <v>206</v>
      </c>
      <c r="F44" s="18" t="s">
        <v>206</v>
      </c>
      <c r="G44" s="18" t="s">
        <v>206</v>
      </c>
      <c r="H44" s="18" t="s">
        <v>206</v>
      </c>
      <c r="I44" s="44"/>
    </row>
    <row r="45" spans="1:9" x14ac:dyDescent="0.25">
      <c r="A45" s="39"/>
      <c r="B45" s="51" t="s">
        <v>119</v>
      </c>
      <c r="C45" s="49" t="s">
        <v>106</v>
      </c>
      <c r="D45" s="17">
        <f t="shared" si="1"/>
        <v>0</v>
      </c>
      <c r="E45" s="18" t="s">
        <v>206</v>
      </c>
      <c r="F45" s="18" t="s">
        <v>206</v>
      </c>
      <c r="G45" s="18" t="s">
        <v>206</v>
      </c>
      <c r="H45" s="18" t="s">
        <v>206</v>
      </c>
      <c r="I45" s="44"/>
    </row>
    <row r="46" spans="1:9" x14ac:dyDescent="0.25">
      <c r="A46" s="39"/>
      <c r="B46" s="40" t="s">
        <v>120</v>
      </c>
      <c r="C46" s="18" t="s">
        <v>106</v>
      </c>
      <c r="D46" s="17">
        <f t="shared" si="1"/>
        <v>0</v>
      </c>
      <c r="E46" s="18" t="s">
        <v>206</v>
      </c>
      <c r="F46" s="18" t="s">
        <v>206</v>
      </c>
      <c r="G46" s="18" t="s">
        <v>206</v>
      </c>
      <c r="H46" s="18" t="s">
        <v>206</v>
      </c>
      <c r="I46" s="44"/>
    </row>
    <row r="47" spans="1:9" x14ac:dyDescent="0.25">
      <c r="A47" s="39"/>
      <c r="B47" s="51" t="s">
        <v>201</v>
      </c>
      <c r="C47" s="52" t="s">
        <v>106</v>
      </c>
      <c r="D47" s="17">
        <f t="shared" si="1"/>
        <v>0</v>
      </c>
      <c r="E47" s="18" t="s">
        <v>206</v>
      </c>
      <c r="F47" s="18" t="s">
        <v>206</v>
      </c>
      <c r="G47" s="18" t="s">
        <v>206</v>
      </c>
      <c r="H47" s="18" t="s">
        <v>206</v>
      </c>
      <c r="I47" s="44"/>
    </row>
    <row r="48" spans="1:9" x14ac:dyDescent="0.25">
      <c r="A48" s="39"/>
      <c r="B48" s="51" t="s">
        <v>202</v>
      </c>
      <c r="C48" s="52" t="s">
        <v>106</v>
      </c>
      <c r="D48" s="17">
        <f t="shared" si="1"/>
        <v>0</v>
      </c>
      <c r="E48" s="18" t="s">
        <v>206</v>
      </c>
      <c r="F48" s="18" t="s">
        <v>206</v>
      </c>
      <c r="G48" s="18" t="s">
        <v>206</v>
      </c>
      <c r="H48" s="18" t="s">
        <v>206</v>
      </c>
      <c r="I48" s="44"/>
    </row>
    <row r="49" spans="1:9" x14ac:dyDescent="0.25">
      <c r="A49" s="39"/>
      <c r="B49" s="51" t="s">
        <v>158</v>
      </c>
      <c r="C49" s="18" t="s">
        <v>106</v>
      </c>
      <c r="D49" s="17">
        <f t="shared" si="1"/>
        <v>0</v>
      </c>
      <c r="E49" s="46" t="s">
        <v>206</v>
      </c>
      <c r="F49" s="46" t="s">
        <v>206</v>
      </c>
      <c r="G49" s="46" t="s">
        <v>206</v>
      </c>
      <c r="H49" s="46" t="s">
        <v>206</v>
      </c>
      <c r="I49" s="44"/>
    </row>
    <row r="50" spans="1:9" x14ac:dyDescent="0.25">
      <c r="A50" s="39" t="s">
        <v>203</v>
      </c>
      <c r="B50" s="53" t="s">
        <v>121</v>
      </c>
      <c r="C50" s="18"/>
      <c r="D50" s="17"/>
      <c r="E50" s="18"/>
      <c r="F50" s="18"/>
      <c r="G50" s="18"/>
      <c r="H50" s="18"/>
      <c r="I50" s="44"/>
    </row>
    <row r="51" spans="1:9" x14ac:dyDescent="0.25">
      <c r="A51" s="39"/>
      <c r="B51" s="51" t="s">
        <v>122</v>
      </c>
      <c r="C51" s="18" t="s">
        <v>106</v>
      </c>
      <c r="D51" s="17">
        <f t="shared" ref="D51:D58" si="2">SUM(E51:H51)</f>
        <v>25</v>
      </c>
      <c r="E51" s="18">
        <v>5</v>
      </c>
      <c r="F51" s="18">
        <v>10</v>
      </c>
      <c r="G51" s="18">
        <v>10</v>
      </c>
      <c r="H51" s="18">
        <v>0</v>
      </c>
      <c r="I51" s="44"/>
    </row>
    <row r="52" spans="1:9" x14ac:dyDescent="0.25">
      <c r="A52" s="39"/>
      <c r="B52" s="40" t="s">
        <v>123</v>
      </c>
      <c r="C52" s="49" t="s">
        <v>106</v>
      </c>
      <c r="D52" s="17">
        <f t="shared" si="2"/>
        <v>5000</v>
      </c>
      <c r="E52" s="18">
        <v>5000</v>
      </c>
      <c r="F52" s="18">
        <v>0</v>
      </c>
      <c r="G52" s="18">
        <v>0</v>
      </c>
      <c r="H52" s="18">
        <v>0</v>
      </c>
      <c r="I52" s="44"/>
    </row>
    <row r="53" spans="1:9" x14ac:dyDescent="0.25">
      <c r="A53" s="54"/>
      <c r="B53" s="55" t="s">
        <v>124</v>
      </c>
      <c r="C53" s="49" t="s">
        <v>106</v>
      </c>
      <c r="D53" s="17">
        <f t="shared" si="2"/>
        <v>800</v>
      </c>
      <c r="E53" s="18">
        <v>800</v>
      </c>
      <c r="F53" s="18">
        <v>0</v>
      </c>
      <c r="G53" s="18">
        <v>0</v>
      </c>
      <c r="H53" s="18">
        <v>0</v>
      </c>
      <c r="I53" s="44"/>
    </row>
    <row r="54" spans="1:9" x14ac:dyDescent="0.25">
      <c r="A54" s="33"/>
      <c r="B54" s="33" t="s">
        <v>204</v>
      </c>
      <c r="C54" s="36" t="s">
        <v>106</v>
      </c>
      <c r="D54" s="17">
        <f t="shared" si="2"/>
        <v>0</v>
      </c>
      <c r="E54" s="36" t="s">
        <v>206</v>
      </c>
      <c r="F54" s="36" t="s">
        <v>206</v>
      </c>
      <c r="G54" s="36" t="s">
        <v>206</v>
      </c>
      <c r="H54" s="36" t="s">
        <v>206</v>
      </c>
      <c r="I54" s="61"/>
    </row>
    <row r="55" spans="1:9" x14ac:dyDescent="0.25">
      <c r="A55" s="33"/>
      <c r="B55" s="33" t="s">
        <v>125</v>
      </c>
      <c r="C55" s="36" t="s">
        <v>106</v>
      </c>
      <c r="D55" s="17">
        <f t="shared" si="2"/>
        <v>1600</v>
      </c>
      <c r="E55" s="36">
        <v>500</v>
      </c>
      <c r="F55" s="36">
        <v>500</v>
      </c>
      <c r="G55" s="36">
        <v>300</v>
      </c>
      <c r="H55" s="36">
        <v>300</v>
      </c>
      <c r="I55" s="61"/>
    </row>
    <row r="56" spans="1:9" x14ac:dyDescent="0.25">
      <c r="A56" s="33"/>
      <c r="B56" s="33" t="s">
        <v>131</v>
      </c>
      <c r="C56" s="36" t="s">
        <v>106</v>
      </c>
      <c r="D56" s="17">
        <f t="shared" si="2"/>
        <v>80</v>
      </c>
      <c r="E56" s="36">
        <v>20</v>
      </c>
      <c r="F56" s="36">
        <v>20</v>
      </c>
      <c r="G56" s="36">
        <v>20</v>
      </c>
      <c r="H56" s="36">
        <v>20</v>
      </c>
      <c r="I56" s="61"/>
    </row>
    <row r="57" spans="1:9" x14ac:dyDescent="0.25">
      <c r="A57" s="33"/>
      <c r="B57" s="33" t="s">
        <v>132</v>
      </c>
      <c r="C57" s="36" t="s">
        <v>106</v>
      </c>
      <c r="D57" s="17">
        <f t="shared" si="2"/>
        <v>0</v>
      </c>
      <c r="E57" s="36" t="s">
        <v>206</v>
      </c>
      <c r="F57" s="36" t="s">
        <v>206</v>
      </c>
      <c r="G57" s="36" t="s">
        <v>206</v>
      </c>
      <c r="H57" s="36" t="s">
        <v>206</v>
      </c>
      <c r="I57" s="61"/>
    </row>
    <row r="58" spans="1:9" x14ac:dyDescent="0.25">
      <c r="A58" s="56"/>
      <c r="B58" s="33" t="s">
        <v>159</v>
      </c>
      <c r="C58" s="18" t="s">
        <v>106</v>
      </c>
      <c r="D58" s="17">
        <f t="shared" si="2"/>
        <v>800</v>
      </c>
      <c r="E58" s="18">
        <v>200</v>
      </c>
      <c r="F58" s="18">
        <v>200</v>
      </c>
      <c r="G58" s="18">
        <v>200</v>
      </c>
      <c r="H58" s="18">
        <v>200</v>
      </c>
      <c r="I58" s="44"/>
    </row>
    <row r="59" spans="1:9" x14ac:dyDescent="0.25">
      <c r="A59" s="33">
        <v>1.5</v>
      </c>
      <c r="B59" s="56" t="s">
        <v>126</v>
      </c>
      <c r="C59" s="36"/>
      <c r="D59" s="17"/>
      <c r="E59" s="18"/>
      <c r="F59" s="18"/>
      <c r="G59" s="18"/>
      <c r="H59" s="18"/>
      <c r="I59" s="61"/>
    </row>
    <row r="60" spans="1:9" x14ac:dyDescent="0.25">
      <c r="A60" s="33"/>
      <c r="B60" s="33" t="s">
        <v>127</v>
      </c>
      <c r="C60" s="36" t="s">
        <v>128</v>
      </c>
      <c r="D60" s="17">
        <f t="shared" ref="D60:D63" si="3">SUM(E60:H60)</f>
        <v>0</v>
      </c>
      <c r="E60" s="37" t="s">
        <v>206</v>
      </c>
      <c r="F60" s="37" t="s">
        <v>206</v>
      </c>
      <c r="G60" s="37" t="s">
        <v>206</v>
      </c>
      <c r="H60" s="37" t="s">
        <v>206</v>
      </c>
      <c r="I60" s="61"/>
    </row>
    <row r="61" spans="1:9" x14ac:dyDescent="0.25">
      <c r="A61" s="33"/>
      <c r="B61" s="33" t="s">
        <v>129</v>
      </c>
      <c r="C61" s="36" t="s">
        <v>160</v>
      </c>
      <c r="D61" s="17">
        <f t="shared" si="3"/>
        <v>14000</v>
      </c>
      <c r="E61" s="37">
        <v>4000</v>
      </c>
      <c r="F61" s="37">
        <v>4000</v>
      </c>
      <c r="G61" s="37">
        <v>3000</v>
      </c>
      <c r="H61" s="37">
        <v>3000</v>
      </c>
      <c r="I61" s="61"/>
    </row>
    <row r="62" spans="1:9" x14ac:dyDescent="0.25">
      <c r="A62" s="33"/>
      <c r="B62" s="33" t="s">
        <v>205</v>
      </c>
      <c r="C62" s="36" t="s">
        <v>160</v>
      </c>
      <c r="D62" s="17">
        <f t="shared" si="3"/>
        <v>14000</v>
      </c>
      <c r="E62" s="18">
        <v>4000</v>
      </c>
      <c r="F62" s="18">
        <v>4000</v>
      </c>
      <c r="G62" s="18">
        <v>3000</v>
      </c>
      <c r="H62" s="18">
        <v>3000</v>
      </c>
      <c r="I62" s="61"/>
    </row>
    <row r="63" spans="1:9" ht="23.25" x14ac:dyDescent="0.25">
      <c r="A63" s="57"/>
      <c r="B63" s="58" t="s">
        <v>161</v>
      </c>
      <c r="C63" s="18" t="s">
        <v>106</v>
      </c>
      <c r="D63" s="17">
        <f t="shared" si="3"/>
        <v>2630</v>
      </c>
      <c r="E63" s="37">
        <v>700</v>
      </c>
      <c r="F63" s="37">
        <v>800</v>
      </c>
      <c r="G63" s="37">
        <v>750</v>
      </c>
      <c r="H63" s="37">
        <v>380</v>
      </c>
      <c r="I63" s="61"/>
    </row>
    <row r="64" spans="1:9" x14ac:dyDescent="0.25">
      <c r="A64" s="9"/>
      <c r="B64" s="9"/>
      <c r="C64" s="9"/>
      <c r="D64" s="9"/>
      <c r="E64" s="9"/>
      <c r="F64" s="9"/>
      <c r="G64" s="9"/>
      <c r="H64" s="9"/>
      <c r="I64" s="9"/>
    </row>
  </sheetData>
  <mergeCells count="26">
    <mergeCell ref="C12:H12"/>
    <mergeCell ref="I8:I10"/>
    <mergeCell ref="E9:E10"/>
    <mergeCell ref="A5:B5"/>
    <mergeCell ref="A6:B7"/>
    <mergeCell ref="C7:F7"/>
    <mergeCell ref="G7:I7"/>
    <mergeCell ref="H9:H10"/>
    <mergeCell ref="A8:A10"/>
    <mergeCell ref="B8:B10"/>
    <mergeCell ref="C8:C10"/>
    <mergeCell ref="D8:D10"/>
    <mergeCell ref="E8:H8"/>
    <mergeCell ref="A2:B2"/>
    <mergeCell ref="A1:I1"/>
    <mergeCell ref="A11:B11"/>
    <mergeCell ref="A4:B4"/>
    <mergeCell ref="C4:I4"/>
    <mergeCell ref="C6:F6"/>
    <mergeCell ref="C5:F5"/>
    <mergeCell ref="G5:I5"/>
    <mergeCell ref="G6:I6"/>
    <mergeCell ref="A3:B3"/>
    <mergeCell ref="C3:I3"/>
    <mergeCell ref="F9:F10"/>
    <mergeCell ref="G9:G10"/>
  </mergeCells>
  <printOptions horizontalCentered="1"/>
  <pageMargins left="0.39370078740157483" right="0.39370078740157483" top="0.98425196850393704" bottom="0.59055118110236227" header="0.59055118110236227" footer="0.31496062992125984"/>
  <pageSetup paperSize="9" scale="91" orientation="landscape" r:id="rId1"/>
  <headerFooter>
    <oddHeader>&amp;L&amp;"+,Negrita Cursiva"&amp;10&amp;K0070C0Plan Operativo Institucional 2016&amp;R&amp;"-,Negrita Cursiva"&amp;10&amp;K0070C0Municipalidad Provincial de Jaén</oddHeader>
  </headerFooter>
  <rowBreaks count="1" manualBreakCount="1">
    <brk id="30" max="16383" man="1"/>
  </rowBreaks>
  <ignoredErrors>
    <ignoredError sqref="D14:D15 D16:D19 D20:D22 D23:D24 D25:D26 D51 D52:D6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BreakPreview" zoomScale="115" zoomScaleNormal="115" zoomScaleSheetLayoutView="115" workbookViewId="0">
      <selection activeCell="D15" sqref="D15"/>
    </sheetView>
  </sheetViews>
  <sheetFormatPr baseColWidth="10" defaultRowHeight="15" x14ac:dyDescent="0.25"/>
  <cols>
    <col min="1" max="1" width="2.42578125" customWidth="1"/>
    <col min="2" max="2" width="70.7109375" customWidth="1"/>
    <col min="3" max="3" width="12.7109375" customWidth="1"/>
    <col min="4" max="4" width="8.7109375" customWidth="1"/>
    <col min="5" max="8" width="6.7109375" customWidth="1"/>
    <col min="9" max="9" width="13.7109375" customWidth="1"/>
  </cols>
  <sheetData>
    <row r="1" spans="1:9" x14ac:dyDescent="0.25">
      <c r="A1" s="186" t="s">
        <v>179</v>
      </c>
      <c r="B1" s="186"/>
      <c r="C1" s="186"/>
      <c r="D1" s="186"/>
      <c r="E1" s="186"/>
      <c r="F1" s="186"/>
      <c r="G1" s="186"/>
      <c r="H1" s="186"/>
      <c r="I1" s="186"/>
    </row>
    <row r="2" spans="1:9" s="3" customFormat="1" ht="12.75" x14ac:dyDescent="0.2">
      <c r="A2" s="150" t="s">
        <v>180</v>
      </c>
      <c r="B2" s="150"/>
      <c r="C2" s="1"/>
      <c r="D2" s="2"/>
      <c r="E2" s="1"/>
      <c r="F2" s="1"/>
      <c r="G2" s="1"/>
      <c r="H2" s="1"/>
      <c r="I2" s="1"/>
    </row>
    <row r="3" spans="1:9" s="4" customFormat="1" ht="16.5" customHeight="1" x14ac:dyDescent="0.25">
      <c r="A3" s="163" t="s">
        <v>19</v>
      </c>
      <c r="B3" s="157"/>
      <c r="C3" s="164" t="s">
        <v>1</v>
      </c>
      <c r="D3" s="164"/>
      <c r="E3" s="164"/>
      <c r="F3" s="164"/>
      <c r="G3" s="164"/>
      <c r="H3" s="164"/>
      <c r="I3" s="164"/>
    </row>
    <row r="4" spans="1:9" s="3" customFormat="1" ht="30" customHeight="1" x14ac:dyDescent="0.2">
      <c r="A4" s="187" t="s">
        <v>32</v>
      </c>
      <c r="B4" s="188"/>
      <c r="C4" s="173" t="s">
        <v>35</v>
      </c>
      <c r="D4" s="173"/>
      <c r="E4" s="173"/>
      <c r="F4" s="173"/>
      <c r="G4" s="173"/>
      <c r="H4" s="173"/>
      <c r="I4" s="173"/>
    </row>
    <row r="5" spans="1:9" s="4" customFormat="1" ht="27" customHeight="1" x14ac:dyDescent="0.25">
      <c r="A5" s="163" t="s">
        <v>10</v>
      </c>
      <c r="B5" s="158"/>
      <c r="C5" s="183" t="s">
        <v>66</v>
      </c>
      <c r="D5" s="183"/>
      <c r="E5" s="183"/>
      <c r="F5" s="183"/>
      <c r="G5" s="155" t="s">
        <v>67</v>
      </c>
      <c r="H5" s="155"/>
      <c r="I5" s="155"/>
    </row>
    <row r="6" spans="1:9" s="3" customFormat="1" ht="39" customHeight="1" x14ac:dyDescent="0.2">
      <c r="A6" s="154" t="s">
        <v>39</v>
      </c>
      <c r="B6" s="154"/>
      <c r="C6" s="154" t="s">
        <v>75</v>
      </c>
      <c r="D6" s="154"/>
      <c r="E6" s="154"/>
      <c r="F6" s="154"/>
      <c r="G6" s="154" t="s">
        <v>76</v>
      </c>
      <c r="H6" s="154"/>
      <c r="I6" s="154"/>
    </row>
    <row r="7" spans="1:9" s="4" customFormat="1" ht="14.1" customHeight="1" x14ac:dyDescent="0.25">
      <c r="A7" s="159" t="s">
        <v>2</v>
      </c>
      <c r="B7" s="174" t="s">
        <v>3</v>
      </c>
      <c r="C7" s="155" t="s">
        <v>4</v>
      </c>
      <c r="D7" s="155" t="s">
        <v>5</v>
      </c>
      <c r="E7" s="157" t="s">
        <v>6</v>
      </c>
      <c r="F7" s="157"/>
      <c r="G7" s="157"/>
      <c r="H7" s="158"/>
      <c r="I7" s="159" t="s">
        <v>7</v>
      </c>
    </row>
    <row r="8" spans="1:9" s="4" customFormat="1" ht="14.1" customHeight="1" x14ac:dyDescent="0.25">
      <c r="A8" s="162"/>
      <c r="B8" s="175"/>
      <c r="C8" s="155"/>
      <c r="D8" s="156"/>
      <c r="E8" s="155" t="s">
        <v>8</v>
      </c>
      <c r="F8" s="155" t="s">
        <v>68</v>
      </c>
      <c r="G8" s="155" t="s">
        <v>69</v>
      </c>
      <c r="H8" s="155" t="s">
        <v>70</v>
      </c>
      <c r="I8" s="160"/>
    </row>
    <row r="9" spans="1:9" s="4" customFormat="1" ht="14.1" customHeight="1" x14ac:dyDescent="0.25">
      <c r="A9" s="162"/>
      <c r="B9" s="175"/>
      <c r="C9" s="155"/>
      <c r="D9" s="156"/>
      <c r="E9" s="155"/>
      <c r="F9" s="155"/>
      <c r="G9" s="155"/>
      <c r="H9" s="155"/>
      <c r="I9" s="161"/>
    </row>
    <row r="10" spans="1:9" s="3" customFormat="1" ht="15" customHeight="1" x14ac:dyDescent="0.2">
      <c r="A10" s="184" t="s">
        <v>101</v>
      </c>
      <c r="B10" s="185"/>
      <c r="C10" s="5"/>
      <c r="D10" s="6"/>
      <c r="E10" s="7"/>
      <c r="F10" s="7"/>
      <c r="G10" s="7"/>
      <c r="H10" s="7"/>
      <c r="I10" s="8"/>
    </row>
    <row r="11" spans="1:9" s="3" customFormat="1" x14ac:dyDescent="0.2">
      <c r="A11" s="27"/>
      <c r="B11" s="63" t="s">
        <v>103</v>
      </c>
      <c r="C11" s="118"/>
      <c r="D11" s="119"/>
      <c r="E11" s="119"/>
      <c r="F11" s="119"/>
      <c r="G11" s="119"/>
      <c r="H11" s="119"/>
      <c r="I11" s="123">
        <f>SUM(I12:I31)</f>
        <v>144000</v>
      </c>
    </row>
    <row r="12" spans="1:9" s="3" customFormat="1" ht="33.75" x14ac:dyDescent="0.2">
      <c r="A12" s="39">
        <v>1</v>
      </c>
      <c r="B12" s="96" t="s">
        <v>133</v>
      </c>
      <c r="C12" s="97" t="s">
        <v>134</v>
      </c>
      <c r="D12" s="23">
        <f>SUM(E12:H12)</f>
        <v>4</v>
      </c>
      <c r="E12" s="20">
        <v>1</v>
      </c>
      <c r="F12" s="20">
        <v>1</v>
      </c>
      <c r="G12" s="20">
        <v>1</v>
      </c>
      <c r="H12" s="20">
        <v>1</v>
      </c>
      <c r="I12" s="21">
        <v>9000</v>
      </c>
    </row>
    <row r="13" spans="1:9" s="3" customFormat="1" ht="22.5" x14ac:dyDescent="0.2">
      <c r="A13" s="39">
        <v>2</v>
      </c>
      <c r="B13" s="75" t="s">
        <v>135</v>
      </c>
      <c r="C13" s="98" t="s">
        <v>136</v>
      </c>
      <c r="D13" s="23">
        <f t="shared" ref="D13:D31" si="0">SUM(E13:H13)</f>
        <v>48</v>
      </c>
      <c r="E13" s="20">
        <v>12</v>
      </c>
      <c r="F13" s="20">
        <v>12</v>
      </c>
      <c r="G13" s="20">
        <v>12</v>
      </c>
      <c r="H13" s="20">
        <v>12</v>
      </c>
      <c r="I13" s="21">
        <v>12000</v>
      </c>
    </row>
    <row r="14" spans="1:9" s="3" customFormat="1" ht="22.5" x14ac:dyDescent="0.2">
      <c r="A14" s="39">
        <v>3</v>
      </c>
      <c r="B14" s="75" t="s">
        <v>236</v>
      </c>
      <c r="C14" s="97" t="s">
        <v>137</v>
      </c>
      <c r="D14" s="23">
        <f t="shared" si="0"/>
        <v>4</v>
      </c>
      <c r="E14" s="20">
        <v>1</v>
      </c>
      <c r="F14" s="20">
        <v>1</v>
      </c>
      <c r="G14" s="20">
        <v>1</v>
      </c>
      <c r="H14" s="20">
        <v>1</v>
      </c>
      <c r="I14" s="21">
        <v>4000</v>
      </c>
    </row>
    <row r="15" spans="1:9" s="3" customFormat="1" ht="22.5" x14ac:dyDescent="0.2">
      <c r="A15" s="39">
        <v>4</v>
      </c>
      <c r="B15" s="75" t="s">
        <v>237</v>
      </c>
      <c r="C15" s="97" t="s">
        <v>138</v>
      </c>
      <c r="D15" s="23">
        <f t="shared" si="0"/>
        <v>2</v>
      </c>
      <c r="E15" s="20">
        <v>1</v>
      </c>
      <c r="F15" s="20"/>
      <c r="G15" s="20">
        <v>1</v>
      </c>
      <c r="H15" s="20"/>
      <c r="I15" s="21">
        <v>12000</v>
      </c>
    </row>
    <row r="16" spans="1:9" s="3" customFormat="1" ht="22.5" x14ac:dyDescent="0.2">
      <c r="A16" s="39">
        <v>5</v>
      </c>
      <c r="B16" s="75" t="s">
        <v>139</v>
      </c>
      <c r="C16" s="97" t="s">
        <v>138</v>
      </c>
      <c r="D16" s="23">
        <f t="shared" si="0"/>
        <v>12</v>
      </c>
      <c r="E16" s="20">
        <v>3</v>
      </c>
      <c r="F16" s="20">
        <v>3</v>
      </c>
      <c r="G16" s="20">
        <v>3</v>
      </c>
      <c r="H16" s="20">
        <v>3</v>
      </c>
      <c r="I16" s="21">
        <v>6000</v>
      </c>
    </row>
    <row r="17" spans="1:9" s="3" customFormat="1" ht="22.5" x14ac:dyDescent="0.2">
      <c r="A17" s="39">
        <v>6</v>
      </c>
      <c r="B17" s="75" t="s">
        <v>261</v>
      </c>
      <c r="C17" s="99" t="s">
        <v>140</v>
      </c>
      <c r="D17" s="23">
        <f t="shared" si="0"/>
        <v>1</v>
      </c>
      <c r="E17" s="20">
        <v>1</v>
      </c>
      <c r="F17" s="20"/>
      <c r="G17" s="20"/>
      <c r="H17" s="20"/>
      <c r="I17" s="21">
        <v>0</v>
      </c>
    </row>
    <row r="18" spans="1:9" s="3" customFormat="1" ht="22.5" x14ac:dyDescent="0.2">
      <c r="A18" s="39">
        <v>7</v>
      </c>
      <c r="B18" s="75" t="s">
        <v>262</v>
      </c>
      <c r="C18" s="87" t="s">
        <v>134</v>
      </c>
      <c r="D18" s="23">
        <f t="shared" si="0"/>
        <v>1</v>
      </c>
      <c r="E18" s="20">
        <v>0</v>
      </c>
      <c r="F18" s="20">
        <v>1</v>
      </c>
      <c r="G18" s="20"/>
      <c r="H18" s="20"/>
      <c r="I18" s="21">
        <v>0</v>
      </c>
    </row>
    <row r="19" spans="1:9" s="3" customFormat="1" ht="22.5" x14ac:dyDescent="0.2">
      <c r="A19" s="39">
        <v>8</v>
      </c>
      <c r="B19" s="75" t="s">
        <v>238</v>
      </c>
      <c r="C19" s="87" t="s">
        <v>106</v>
      </c>
      <c r="D19" s="23">
        <f t="shared" si="0"/>
        <v>2</v>
      </c>
      <c r="E19" s="20">
        <v>1</v>
      </c>
      <c r="F19" s="20"/>
      <c r="G19" s="20">
        <v>1</v>
      </c>
      <c r="H19" s="20"/>
      <c r="I19" s="21">
        <v>2500</v>
      </c>
    </row>
    <row r="20" spans="1:9" s="3" customFormat="1" ht="12.75" x14ac:dyDescent="0.2">
      <c r="A20" s="39">
        <v>9</v>
      </c>
      <c r="B20" s="75" t="s">
        <v>141</v>
      </c>
      <c r="C20" s="87" t="s">
        <v>106</v>
      </c>
      <c r="D20" s="23">
        <f t="shared" si="0"/>
        <v>4</v>
      </c>
      <c r="E20" s="20">
        <v>1</v>
      </c>
      <c r="F20" s="20">
        <v>1</v>
      </c>
      <c r="G20" s="20">
        <v>1</v>
      </c>
      <c r="H20" s="20">
        <v>1</v>
      </c>
      <c r="I20" s="21">
        <v>1500</v>
      </c>
    </row>
    <row r="21" spans="1:9" s="3" customFormat="1" ht="22.5" x14ac:dyDescent="0.2">
      <c r="A21" s="39">
        <v>10</v>
      </c>
      <c r="B21" s="100" t="s">
        <v>142</v>
      </c>
      <c r="C21" s="87" t="s">
        <v>106</v>
      </c>
      <c r="D21" s="23">
        <f t="shared" si="0"/>
        <v>4</v>
      </c>
      <c r="E21" s="20">
        <v>1</v>
      </c>
      <c r="F21" s="20">
        <v>1</v>
      </c>
      <c r="G21" s="20">
        <v>1</v>
      </c>
      <c r="H21" s="20">
        <v>1</v>
      </c>
      <c r="I21" s="21">
        <v>15000</v>
      </c>
    </row>
    <row r="22" spans="1:9" x14ac:dyDescent="0.25">
      <c r="A22" s="10"/>
      <c r="B22" s="104" t="s">
        <v>143</v>
      </c>
      <c r="C22" s="11"/>
      <c r="D22" s="120"/>
      <c r="E22" s="121"/>
      <c r="F22" s="121"/>
      <c r="G22" s="121"/>
      <c r="H22" s="121"/>
      <c r="I22" s="122"/>
    </row>
    <row r="23" spans="1:9" ht="24" x14ac:dyDescent="0.25">
      <c r="A23" s="39">
        <v>11</v>
      </c>
      <c r="B23" s="101" t="s">
        <v>239</v>
      </c>
      <c r="C23" s="102" t="s">
        <v>106</v>
      </c>
      <c r="D23" s="23">
        <f t="shared" si="0"/>
        <v>2</v>
      </c>
      <c r="E23" s="24">
        <v>2</v>
      </c>
      <c r="F23" s="24">
        <v>0</v>
      </c>
      <c r="G23" s="24">
        <v>0</v>
      </c>
      <c r="H23" s="24">
        <v>0</v>
      </c>
      <c r="I23" s="25">
        <v>10000</v>
      </c>
    </row>
    <row r="24" spans="1:9" x14ac:dyDescent="0.25">
      <c r="A24" s="39">
        <v>12</v>
      </c>
      <c r="B24" s="94" t="s">
        <v>240</v>
      </c>
      <c r="C24" s="95" t="s">
        <v>106</v>
      </c>
      <c r="D24" s="23">
        <f t="shared" si="0"/>
        <v>1</v>
      </c>
      <c r="E24" s="20">
        <v>1</v>
      </c>
      <c r="F24" s="24">
        <v>0</v>
      </c>
      <c r="G24" s="24">
        <v>0</v>
      </c>
      <c r="H24" s="24">
        <v>0</v>
      </c>
      <c r="I24" s="21">
        <v>20000</v>
      </c>
    </row>
    <row r="25" spans="1:9" ht="24" x14ac:dyDescent="0.25">
      <c r="A25" s="39">
        <v>13</v>
      </c>
      <c r="B25" s="103" t="s">
        <v>144</v>
      </c>
      <c r="C25" s="95" t="s">
        <v>106</v>
      </c>
      <c r="D25" s="23">
        <f t="shared" si="0"/>
        <v>1</v>
      </c>
      <c r="E25" s="20">
        <v>1</v>
      </c>
      <c r="F25" s="24">
        <v>0</v>
      </c>
      <c r="G25" s="24">
        <v>0</v>
      </c>
      <c r="H25" s="24">
        <v>0</v>
      </c>
      <c r="I25" s="21">
        <v>2500</v>
      </c>
    </row>
    <row r="26" spans="1:9" x14ac:dyDescent="0.25">
      <c r="A26" s="39">
        <v>14</v>
      </c>
      <c r="B26" s="103" t="s">
        <v>145</v>
      </c>
      <c r="C26" s="95" t="s">
        <v>106</v>
      </c>
      <c r="D26" s="23">
        <f t="shared" si="0"/>
        <v>1</v>
      </c>
      <c r="E26" s="20">
        <v>1</v>
      </c>
      <c r="F26" s="24">
        <v>0</v>
      </c>
      <c r="G26" s="24">
        <v>0</v>
      </c>
      <c r="H26" s="24">
        <v>0</v>
      </c>
      <c r="I26" s="21">
        <v>15000</v>
      </c>
    </row>
    <row r="27" spans="1:9" x14ac:dyDescent="0.25">
      <c r="A27" s="10"/>
      <c r="B27" s="104" t="s">
        <v>146</v>
      </c>
      <c r="C27" s="11"/>
      <c r="D27" s="120"/>
      <c r="E27" s="121"/>
      <c r="F27" s="121"/>
      <c r="G27" s="121"/>
      <c r="H27" s="121"/>
      <c r="I27" s="122"/>
    </row>
    <row r="28" spans="1:9" ht="22.5" x14ac:dyDescent="0.25">
      <c r="A28" s="39">
        <v>15</v>
      </c>
      <c r="B28" s="105" t="s">
        <v>147</v>
      </c>
      <c r="C28" s="106" t="s">
        <v>106</v>
      </c>
      <c r="D28" s="23">
        <f t="shared" si="0"/>
        <v>2</v>
      </c>
      <c r="E28" s="24">
        <v>1</v>
      </c>
      <c r="F28" s="24">
        <v>0</v>
      </c>
      <c r="G28" s="24">
        <v>1</v>
      </c>
      <c r="H28" s="24">
        <v>0</v>
      </c>
      <c r="I28" s="25">
        <v>3500</v>
      </c>
    </row>
    <row r="29" spans="1:9" x14ac:dyDescent="0.25">
      <c r="A29" s="39">
        <v>16</v>
      </c>
      <c r="B29" s="107" t="s">
        <v>241</v>
      </c>
      <c r="C29" s="87" t="s">
        <v>102</v>
      </c>
      <c r="D29" s="23">
        <f t="shared" si="0"/>
        <v>1</v>
      </c>
      <c r="E29" s="20">
        <v>1</v>
      </c>
      <c r="F29" s="20">
        <v>0</v>
      </c>
      <c r="G29" s="20">
        <v>0</v>
      </c>
      <c r="H29" s="20">
        <v>0</v>
      </c>
      <c r="I29" s="21">
        <v>5000</v>
      </c>
    </row>
    <row r="30" spans="1:9" ht="22.5" x14ac:dyDescent="0.25">
      <c r="A30" s="39">
        <v>17</v>
      </c>
      <c r="B30" s="108" t="s">
        <v>148</v>
      </c>
      <c r="C30" s="87" t="s">
        <v>106</v>
      </c>
      <c r="D30" s="23">
        <f t="shared" si="0"/>
        <v>4</v>
      </c>
      <c r="E30" s="20">
        <v>1</v>
      </c>
      <c r="F30" s="20">
        <v>1</v>
      </c>
      <c r="G30" s="20">
        <v>1</v>
      </c>
      <c r="H30" s="20">
        <v>1</v>
      </c>
      <c r="I30" s="21">
        <v>10000</v>
      </c>
    </row>
    <row r="31" spans="1:9" ht="33.75" x14ac:dyDescent="0.25">
      <c r="A31" s="39">
        <v>18</v>
      </c>
      <c r="B31" s="108" t="s">
        <v>242</v>
      </c>
      <c r="C31" s="87" t="s">
        <v>106</v>
      </c>
      <c r="D31" s="23">
        <f t="shared" si="0"/>
        <v>4</v>
      </c>
      <c r="E31" s="20">
        <v>1</v>
      </c>
      <c r="F31" s="20">
        <v>1</v>
      </c>
      <c r="G31" s="20">
        <v>1</v>
      </c>
      <c r="H31" s="20">
        <v>1</v>
      </c>
      <c r="I31" s="22">
        <v>16000</v>
      </c>
    </row>
    <row r="32" spans="1:9" x14ac:dyDescent="0.25">
      <c r="E32" s="9"/>
      <c r="F32" s="9"/>
      <c r="G32" s="9"/>
      <c r="H32" s="9"/>
      <c r="I32" s="9"/>
    </row>
  </sheetData>
  <mergeCells count="23">
    <mergeCell ref="A2:B2"/>
    <mergeCell ref="A1:I1"/>
    <mergeCell ref="I7:I9"/>
    <mergeCell ref="E7:H7"/>
    <mergeCell ref="E8:E9"/>
    <mergeCell ref="F8:F9"/>
    <mergeCell ref="G8:G9"/>
    <mergeCell ref="H8:H9"/>
    <mergeCell ref="A6:B6"/>
    <mergeCell ref="A3:B3"/>
    <mergeCell ref="C3:I3"/>
    <mergeCell ref="A4:B4"/>
    <mergeCell ref="C4:I4"/>
    <mergeCell ref="A5:B5"/>
    <mergeCell ref="C5:F5"/>
    <mergeCell ref="G5:I5"/>
    <mergeCell ref="G6:I6"/>
    <mergeCell ref="C6:F6"/>
    <mergeCell ref="A10:B10"/>
    <mergeCell ref="A7:A9"/>
    <mergeCell ref="B7:B9"/>
    <mergeCell ref="C7:C9"/>
    <mergeCell ref="D7:D9"/>
  </mergeCells>
  <printOptions horizontalCentered="1"/>
  <pageMargins left="0.39370078740157483" right="0.39370078740157483" top="0.98425196850393704" bottom="0.59055118110236227" header="0.59055118110236227" footer="0.31496062992125984"/>
  <pageSetup paperSize="9" orientation="landscape" r:id="rId1"/>
  <headerFooter>
    <oddHeader>&amp;L&amp;"+,Negrita Cursiva"&amp;10&amp;K0070C0Plan Operativo Institucional 2016&amp;R&amp;"-,Negrita Cursiva"&amp;10&amp;K0070C0Municipalidad Provincial de Jaén</oddHeader>
  </headerFooter>
  <ignoredErrors>
    <ignoredError sqref="D27:D28 D12:D21 D23:D25 D29:D3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view="pageBreakPreview" topLeftCell="A2" zoomScale="115" zoomScaleNormal="115" zoomScaleSheetLayoutView="115" workbookViewId="0">
      <selection activeCell="B20" sqref="B20"/>
    </sheetView>
  </sheetViews>
  <sheetFormatPr baseColWidth="10" defaultRowHeight="15" x14ac:dyDescent="0.25"/>
  <cols>
    <col min="1" max="1" width="2.42578125" customWidth="1"/>
    <col min="2" max="2" width="70.7109375" customWidth="1"/>
    <col min="3" max="3" width="12.7109375" customWidth="1"/>
    <col min="4" max="4" width="8.7109375" customWidth="1"/>
    <col min="5" max="8" width="6.7109375" customWidth="1"/>
    <col min="9" max="9" width="13.7109375" customWidth="1"/>
  </cols>
  <sheetData>
    <row r="1" spans="1:9" x14ac:dyDescent="0.25">
      <c r="A1" s="151" t="s">
        <v>179</v>
      </c>
      <c r="B1" s="151"/>
      <c r="C1" s="151"/>
      <c r="D1" s="151"/>
      <c r="E1" s="151"/>
      <c r="F1" s="151"/>
      <c r="G1" s="151"/>
      <c r="H1" s="151"/>
      <c r="I1" s="151"/>
    </row>
    <row r="2" spans="1:9" s="3" customFormat="1" ht="12.75" x14ac:dyDescent="0.2">
      <c r="A2" s="150" t="s">
        <v>180</v>
      </c>
      <c r="B2" s="150"/>
      <c r="C2" s="1"/>
      <c r="D2" s="2"/>
      <c r="E2" s="1"/>
      <c r="F2" s="1"/>
      <c r="G2" s="1"/>
      <c r="H2" s="1"/>
      <c r="I2" s="1"/>
    </row>
    <row r="3" spans="1:9" s="4" customFormat="1" ht="16.5" customHeight="1" x14ac:dyDescent="0.25">
      <c r="A3" s="163" t="s">
        <v>19</v>
      </c>
      <c r="B3" s="157"/>
      <c r="C3" s="164" t="s">
        <v>1</v>
      </c>
      <c r="D3" s="164"/>
      <c r="E3" s="164"/>
      <c r="F3" s="164"/>
      <c r="G3" s="164"/>
      <c r="H3" s="164"/>
      <c r="I3" s="164"/>
    </row>
    <row r="4" spans="1:9" s="3" customFormat="1" ht="15.75" customHeight="1" x14ac:dyDescent="0.2">
      <c r="A4" s="169" t="s">
        <v>32</v>
      </c>
      <c r="B4" s="170"/>
      <c r="C4" s="173" t="s">
        <v>36</v>
      </c>
      <c r="D4" s="173"/>
      <c r="E4" s="173"/>
      <c r="F4" s="173"/>
      <c r="G4" s="173"/>
      <c r="H4" s="173"/>
      <c r="I4" s="173"/>
    </row>
    <row r="5" spans="1:9" s="3" customFormat="1" ht="15.75" customHeight="1" x14ac:dyDescent="0.2">
      <c r="A5" s="171"/>
      <c r="B5" s="172"/>
      <c r="C5" s="173" t="s">
        <v>37</v>
      </c>
      <c r="D5" s="173"/>
      <c r="E5" s="173"/>
      <c r="F5" s="173"/>
      <c r="G5" s="173"/>
      <c r="H5" s="173"/>
      <c r="I5" s="173"/>
    </row>
    <row r="6" spans="1:9" s="4" customFormat="1" ht="27" customHeight="1" x14ac:dyDescent="0.25">
      <c r="A6" s="163" t="s">
        <v>11</v>
      </c>
      <c r="B6" s="158"/>
      <c r="C6" s="183" t="s">
        <v>66</v>
      </c>
      <c r="D6" s="183"/>
      <c r="E6" s="183"/>
      <c r="F6" s="183"/>
      <c r="G6" s="155" t="s">
        <v>67</v>
      </c>
      <c r="H6" s="155"/>
      <c r="I6" s="155"/>
    </row>
    <row r="7" spans="1:9" s="3" customFormat="1" ht="25.5" customHeight="1" x14ac:dyDescent="0.2">
      <c r="A7" s="169" t="s">
        <v>40</v>
      </c>
      <c r="B7" s="176"/>
      <c r="C7" s="154" t="s">
        <v>77</v>
      </c>
      <c r="D7" s="154"/>
      <c r="E7" s="154"/>
      <c r="F7" s="154"/>
      <c r="G7" s="154" t="s">
        <v>79</v>
      </c>
      <c r="H7" s="154"/>
      <c r="I7" s="154"/>
    </row>
    <row r="8" spans="1:9" s="3" customFormat="1" ht="25.5" customHeight="1" x14ac:dyDescent="0.2">
      <c r="A8" s="179"/>
      <c r="B8" s="180"/>
      <c r="C8" s="154" t="s">
        <v>78</v>
      </c>
      <c r="D8" s="154"/>
      <c r="E8" s="154"/>
      <c r="F8" s="154"/>
      <c r="G8" s="154" t="s">
        <v>80</v>
      </c>
      <c r="H8" s="154"/>
      <c r="I8" s="154"/>
    </row>
    <row r="9" spans="1:9" s="4" customFormat="1" ht="14.1" customHeight="1" x14ac:dyDescent="0.25">
      <c r="A9" s="159" t="s">
        <v>2</v>
      </c>
      <c r="B9" s="174" t="s">
        <v>3</v>
      </c>
      <c r="C9" s="155" t="s">
        <v>4</v>
      </c>
      <c r="D9" s="155" t="s">
        <v>5</v>
      </c>
      <c r="E9" s="157" t="s">
        <v>6</v>
      </c>
      <c r="F9" s="157"/>
      <c r="G9" s="157"/>
      <c r="H9" s="158"/>
      <c r="I9" s="159" t="s">
        <v>7</v>
      </c>
    </row>
    <row r="10" spans="1:9" s="4" customFormat="1" ht="14.1" customHeight="1" x14ac:dyDescent="0.25">
      <c r="A10" s="162"/>
      <c r="B10" s="175"/>
      <c r="C10" s="155"/>
      <c r="D10" s="156"/>
      <c r="E10" s="155" t="s">
        <v>8</v>
      </c>
      <c r="F10" s="155" t="s">
        <v>68</v>
      </c>
      <c r="G10" s="155" t="s">
        <v>69</v>
      </c>
      <c r="H10" s="155" t="s">
        <v>70</v>
      </c>
      <c r="I10" s="160"/>
    </row>
    <row r="11" spans="1:9" s="4" customFormat="1" ht="14.1" customHeight="1" x14ac:dyDescent="0.25">
      <c r="A11" s="162"/>
      <c r="B11" s="175"/>
      <c r="C11" s="155"/>
      <c r="D11" s="156"/>
      <c r="E11" s="155"/>
      <c r="F11" s="155"/>
      <c r="G11" s="155"/>
      <c r="H11" s="155"/>
      <c r="I11" s="161"/>
    </row>
    <row r="12" spans="1:9" ht="15" customHeight="1" x14ac:dyDescent="0.25">
      <c r="A12" s="152" t="s">
        <v>101</v>
      </c>
      <c r="B12" s="153"/>
      <c r="C12" s="189"/>
      <c r="D12" s="190"/>
      <c r="E12" s="190"/>
      <c r="F12" s="190"/>
      <c r="G12" s="190"/>
      <c r="H12" s="190"/>
      <c r="I12" s="191"/>
    </row>
    <row r="13" spans="1:9" x14ac:dyDescent="0.25">
      <c r="A13" s="27"/>
      <c r="B13" s="73" t="s">
        <v>149</v>
      </c>
    </row>
    <row r="14" spans="1:9" x14ac:dyDescent="0.25">
      <c r="A14" s="79"/>
      <c r="B14" s="80" t="s">
        <v>226</v>
      </c>
      <c r="C14" s="85"/>
      <c r="D14" s="81"/>
      <c r="E14" s="82"/>
      <c r="F14" s="82"/>
      <c r="G14" s="82"/>
      <c r="H14" s="82"/>
      <c r="I14" s="142"/>
    </row>
    <row r="15" spans="1:9" x14ac:dyDescent="0.25">
      <c r="A15" s="83">
        <v>1</v>
      </c>
      <c r="B15" s="71" t="s">
        <v>221</v>
      </c>
      <c r="C15" s="143" t="s">
        <v>230</v>
      </c>
      <c r="D15" s="144"/>
      <c r="E15" s="145"/>
      <c r="F15" s="145"/>
      <c r="G15" s="145"/>
      <c r="H15" s="145"/>
      <c r="I15" s="146">
        <f>I16+I17+I18+I19+I20</f>
        <v>31500</v>
      </c>
    </row>
    <row r="16" spans="1:9" x14ac:dyDescent="0.25">
      <c r="A16" s="83">
        <v>2</v>
      </c>
      <c r="B16" s="69" t="s">
        <v>222</v>
      </c>
      <c r="C16" s="64" t="s">
        <v>227</v>
      </c>
      <c r="D16" s="78"/>
      <c r="E16" s="78"/>
      <c r="F16" s="78"/>
      <c r="G16" s="78"/>
      <c r="H16" s="78"/>
      <c r="I16" s="84">
        <v>5700</v>
      </c>
    </row>
    <row r="17" spans="1:9" x14ac:dyDescent="0.25">
      <c r="A17" s="83"/>
      <c r="B17" s="74" t="s">
        <v>260</v>
      </c>
      <c r="C17" s="65" t="s">
        <v>227</v>
      </c>
      <c r="D17" s="78">
        <f t="shared" ref="D17:D20" si="0">SUM(E17:H17)</f>
        <v>1</v>
      </c>
      <c r="E17" s="78">
        <v>0</v>
      </c>
      <c r="F17" s="78">
        <v>1</v>
      </c>
      <c r="G17" s="78">
        <v>0</v>
      </c>
      <c r="H17" s="78">
        <v>0</v>
      </c>
      <c r="I17" s="84">
        <v>4800</v>
      </c>
    </row>
    <row r="18" spans="1:9" ht="22.5" x14ac:dyDescent="0.25">
      <c r="A18" s="83"/>
      <c r="B18" s="71" t="s">
        <v>223</v>
      </c>
      <c r="C18" s="86" t="s">
        <v>230</v>
      </c>
      <c r="D18" s="78">
        <f t="shared" si="0"/>
        <v>1</v>
      </c>
      <c r="E18" s="78">
        <v>0</v>
      </c>
      <c r="F18" s="78">
        <v>1</v>
      </c>
      <c r="G18" s="78">
        <v>0</v>
      </c>
      <c r="H18" s="78">
        <v>0</v>
      </c>
      <c r="I18" s="84">
        <v>7500</v>
      </c>
    </row>
    <row r="19" spans="1:9" x14ac:dyDescent="0.25">
      <c r="A19" s="83">
        <v>4</v>
      </c>
      <c r="B19" s="75" t="s">
        <v>224</v>
      </c>
      <c r="C19" s="66" t="s">
        <v>228</v>
      </c>
      <c r="D19" s="78"/>
      <c r="E19" s="78"/>
      <c r="F19" s="78"/>
      <c r="G19" s="78"/>
      <c r="H19" s="78"/>
      <c r="I19" s="84">
        <v>7500</v>
      </c>
    </row>
    <row r="20" spans="1:9" ht="22.5" x14ac:dyDescent="0.25">
      <c r="A20" s="83"/>
      <c r="B20" s="76" t="s">
        <v>225</v>
      </c>
      <c r="C20" s="87" t="s">
        <v>229</v>
      </c>
      <c r="D20" s="78">
        <f t="shared" si="0"/>
        <v>1</v>
      </c>
      <c r="E20" s="78">
        <v>0</v>
      </c>
      <c r="F20" s="78">
        <v>1</v>
      </c>
      <c r="G20" s="78">
        <v>0</v>
      </c>
      <c r="H20" s="78">
        <v>0</v>
      </c>
      <c r="I20" s="84">
        <v>6000</v>
      </c>
    </row>
    <row r="21" spans="1:9" x14ac:dyDescent="0.25">
      <c r="A21" s="83">
        <v>5</v>
      </c>
      <c r="C21" s="77"/>
      <c r="D21" s="78"/>
      <c r="E21" s="78"/>
      <c r="F21" s="78"/>
      <c r="G21" s="78"/>
      <c r="H21" s="78"/>
      <c r="I21" s="84"/>
    </row>
  </sheetData>
  <mergeCells count="27">
    <mergeCell ref="A12:B12"/>
    <mergeCell ref="C12:I12"/>
    <mergeCell ref="C7:F7"/>
    <mergeCell ref="G6:I6"/>
    <mergeCell ref="G7:I7"/>
    <mergeCell ref="A6:B6"/>
    <mergeCell ref="C3:I3"/>
    <mergeCell ref="A4:B5"/>
    <mergeCell ref="C4:I4"/>
    <mergeCell ref="C5:I5"/>
    <mergeCell ref="C6:F6"/>
    <mergeCell ref="A2:B2"/>
    <mergeCell ref="A1:I1"/>
    <mergeCell ref="A9:A11"/>
    <mergeCell ref="B9:B11"/>
    <mergeCell ref="C9:C11"/>
    <mergeCell ref="D9:D11"/>
    <mergeCell ref="E9:H9"/>
    <mergeCell ref="I9:I11"/>
    <mergeCell ref="E10:E11"/>
    <mergeCell ref="F10:F11"/>
    <mergeCell ref="G10:G11"/>
    <mergeCell ref="H10:H11"/>
    <mergeCell ref="C8:F8"/>
    <mergeCell ref="G8:I8"/>
    <mergeCell ref="A7:B8"/>
    <mergeCell ref="A3:B3"/>
  </mergeCells>
  <printOptions horizontalCentered="1"/>
  <pageMargins left="0.39370078740157483" right="0.39370078740157483" top="0.98425196850393704" bottom="0.59055118110236227" header="0.59055118110236227" footer="0.31496062992125984"/>
  <pageSetup paperSize="9" orientation="landscape" r:id="rId1"/>
  <headerFooter>
    <oddHeader>&amp;L&amp;"+,Negrita Cursiva"&amp;10&amp;K0070C0Plan Operativo Institucional 2016&amp;R&amp;"-,Negrita Cursiva"&amp;10&amp;K0070C0Municipalidad Provincial de Jaén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115" zoomScaleNormal="115" zoomScaleSheetLayoutView="115" workbookViewId="0">
      <selection activeCell="B25" sqref="B25"/>
    </sheetView>
  </sheetViews>
  <sheetFormatPr baseColWidth="10" defaultRowHeight="15" x14ac:dyDescent="0.25"/>
  <cols>
    <col min="1" max="1" width="2.42578125" customWidth="1"/>
    <col min="2" max="2" width="70.7109375" customWidth="1"/>
    <col min="3" max="3" width="12.7109375" customWidth="1"/>
    <col min="4" max="4" width="8.7109375" customWidth="1"/>
    <col min="5" max="8" width="6.7109375" customWidth="1"/>
    <col min="9" max="9" width="13.7109375" customWidth="1"/>
  </cols>
  <sheetData>
    <row r="1" spans="1:9" x14ac:dyDescent="0.25">
      <c r="A1" s="151" t="s">
        <v>179</v>
      </c>
      <c r="B1" s="151"/>
      <c r="C1" s="151"/>
      <c r="D1" s="151"/>
      <c r="E1" s="151"/>
      <c r="F1" s="151"/>
      <c r="G1" s="151"/>
      <c r="H1" s="151"/>
      <c r="I1" s="151"/>
    </row>
    <row r="2" spans="1:9" s="3" customFormat="1" ht="12.75" x14ac:dyDescent="0.2">
      <c r="A2" s="150" t="s">
        <v>180</v>
      </c>
      <c r="B2" s="150"/>
      <c r="C2" s="1"/>
      <c r="D2" s="2"/>
      <c r="E2" s="1"/>
      <c r="F2" s="1"/>
      <c r="G2" s="1"/>
      <c r="H2" s="1"/>
      <c r="I2" s="1"/>
    </row>
    <row r="3" spans="1:9" s="4" customFormat="1" ht="16.5" customHeight="1" x14ac:dyDescent="0.25">
      <c r="A3" s="163" t="s">
        <v>20</v>
      </c>
      <c r="B3" s="157"/>
      <c r="C3" s="164" t="s">
        <v>1</v>
      </c>
      <c r="D3" s="164"/>
      <c r="E3" s="164"/>
      <c r="F3" s="164"/>
      <c r="G3" s="164"/>
      <c r="H3" s="164"/>
      <c r="I3" s="164"/>
    </row>
    <row r="4" spans="1:9" s="3" customFormat="1" ht="12.75" customHeight="1" x14ac:dyDescent="0.2">
      <c r="A4" s="169" t="s">
        <v>42</v>
      </c>
      <c r="B4" s="170"/>
      <c r="C4" s="165" t="s">
        <v>43</v>
      </c>
      <c r="D4" s="165"/>
      <c r="E4" s="165"/>
      <c r="F4" s="165"/>
      <c r="G4" s="165"/>
      <c r="H4" s="165"/>
      <c r="I4" s="165"/>
    </row>
    <row r="5" spans="1:9" s="3" customFormat="1" ht="12.75" customHeight="1" x14ac:dyDescent="0.2">
      <c r="A5" s="171"/>
      <c r="B5" s="172"/>
      <c r="C5" s="165" t="s">
        <v>44</v>
      </c>
      <c r="D5" s="165"/>
      <c r="E5" s="165"/>
      <c r="F5" s="165"/>
      <c r="G5" s="165"/>
      <c r="H5" s="165"/>
      <c r="I5" s="165"/>
    </row>
    <row r="6" spans="1:9" s="4" customFormat="1" ht="27" customHeight="1" x14ac:dyDescent="0.25">
      <c r="A6" s="163" t="s">
        <v>12</v>
      </c>
      <c r="B6" s="158"/>
      <c r="C6" s="183" t="s">
        <v>66</v>
      </c>
      <c r="D6" s="183"/>
      <c r="E6" s="183"/>
      <c r="F6" s="183"/>
      <c r="G6" s="155" t="s">
        <v>67</v>
      </c>
      <c r="H6" s="155"/>
      <c r="I6" s="155"/>
    </row>
    <row r="7" spans="1:9" s="3" customFormat="1" ht="25.5" customHeight="1" x14ac:dyDescent="0.2">
      <c r="A7" s="169" t="s">
        <v>41</v>
      </c>
      <c r="B7" s="176"/>
      <c r="C7" s="169" t="s">
        <v>81</v>
      </c>
      <c r="D7" s="170"/>
      <c r="E7" s="170"/>
      <c r="F7" s="176"/>
      <c r="G7" s="154" t="s">
        <v>82</v>
      </c>
      <c r="H7" s="154"/>
      <c r="I7" s="154"/>
    </row>
    <row r="8" spans="1:9" s="3" customFormat="1" ht="25.5" customHeight="1" x14ac:dyDescent="0.2">
      <c r="A8" s="179"/>
      <c r="B8" s="180"/>
      <c r="C8" s="171"/>
      <c r="D8" s="172"/>
      <c r="E8" s="172"/>
      <c r="F8" s="192"/>
      <c r="G8" s="154" t="s">
        <v>83</v>
      </c>
      <c r="H8" s="154"/>
      <c r="I8" s="154"/>
    </row>
    <row r="9" spans="1:9" s="4" customFormat="1" ht="14.1" customHeight="1" x14ac:dyDescent="0.25">
      <c r="A9" s="159" t="s">
        <v>2</v>
      </c>
      <c r="B9" s="174" t="s">
        <v>3</v>
      </c>
      <c r="C9" s="155" t="s">
        <v>4</v>
      </c>
      <c r="D9" s="155" t="s">
        <v>5</v>
      </c>
      <c r="E9" s="157" t="s">
        <v>6</v>
      </c>
      <c r="F9" s="157"/>
      <c r="G9" s="157"/>
      <c r="H9" s="158"/>
      <c r="I9" s="159" t="s">
        <v>7</v>
      </c>
    </row>
    <row r="10" spans="1:9" s="4" customFormat="1" ht="14.1" customHeight="1" x14ac:dyDescent="0.25">
      <c r="A10" s="162"/>
      <c r="B10" s="175"/>
      <c r="C10" s="155"/>
      <c r="D10" s="156"/>
      <c r="E10" s="155" t="s">
        <v>8</v>
      </c>
      <c r="F10" s="155" t="s">
        <v>68</v>
      </c>
      <c r="G10" s="155" t="s">
        <v>69</v>
      </c>
      <c r="H10" s="155" t="s">
        <v>70</v>
      </c>
      <c r="I10" s="160"/>
    </row>
    <row r="11" spans="1:9" s="4" customFormat="1" ht="14.1" customHeight="1" x14ac:dyDescent="0.25">
      <c r="A11" s="162"/>
      <c r="B11" s="175"/>
      <c r="C11" s="155"/>
      <c r="D11" s="156"/>
      <c r="E11" s="155"/>
      <c r="F11" s="155"/>
      <c r="G11" s="155"/>
      <c r="H11" s="155"/>
      <c r="I11" s="161"/>
    </row>
    <row r="12" spans="1:9" s="3" customFormat="1" ht="12.75" x14ac:dyDescent="0.2">
      <c r="A12" s="27"/>
      <c r="B12" s="28" t="s">
        <v>254</v>
      </c>
      <c r="C12" s="13"/>
      <c r="D12" s="14"/>
      <c r="E12" s="15"/>
      <c r="F12" s="15"/>
      <c r="G12" s="15"/>
      <c r="H12" s="15"/>
      <c r="I12" s="16"/>
    </row>
  </sheetData>
  <mergeCells count="24">
    <mergeCell ref="I9:I11"/>
    <mergeCell ref="E10:E11"/>
    <mergeCell ref="F10:F11"/>
    <mergeCell ref="G10:G11"/>
    <mergeCell ref="H10:H11"/>
    <mergeCell ref="A9:A11"/>
    <mergeCell ref="B9:B11"/>
    <mergeCell ref="C9:C11"/>
    <mergeCell ref="D9:D11"/>
    <mergeCell ref="E9:H9"/>
    <mergeCell ref="A1:I1"/>
    <mergeCell ref="G6:I6"/>
    <mergeCell ref="G7:I7"/>
    <mergeCell ref="A4:B5"/>
    <mergeCell ref="A3:B3"/>
    <mergeCell ref="C3:I3"/>
    <mergeCell ref="C4:I4"/>
    <mergeCell ref="C5:I5"/>
    <mergeCell ref="A6:B6"/>
    <mergeCell ref="C6:F6"/>
    <mergeCell ref="A7:B8"/>
    <mergeCell ref="C7:F8"/>
    <mergeCell ref="G8:I8"/>
    <mergeCell ref="A2:B2"/>
  </mergeCells>
  <printOptions horizontalCentered="1"/>
  <pageMargins left="0.39370078740157483" right="0.39370078740157483" top="0.98425196850393704" bottom="0.59055118110236227" header="0.59055118110236227" footer="0.31496062992125984"/>
  <pageSetup paperSize="9" orientation="landscape" r:id="rId1"/>
  <headerFooter>
    <oddHeader>&amp;L&amp;"+,Negrita Cursiva"&amp;10&amp;K0070C0Plan Operativo Institucional 2016&amp;R&amp;"-,Negrita Cursiva"&amp;10&amp;K0070C0Municipalidad Provincial de Jaén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view="pageBreakPreview" zoomScale="115" zoomScaleNormal="115" zoomScaleSheetLayoutView="115" workbookViewId="0">
      <selection activeCell="B15" sqref="B15"/>
    </sheetView>
  </sheetViews>
  <sheetFormatPr baseColWidth="10" defaultRowHeight="15" x14ac:dyDescent="0.25"/>
  <cols>
    <col min="1" max="1" width="2.42578125" customWidth="1"/>
    <col min="2" max="2" width="70.7109375" customWidth="1"/>
    <col min="3" max="3" width="12.7109375" customWidth="1"/>
    <col min="4" max="4" width="8.7109375" customWidth="1"/>
    <col min="5" max="8" width="6.7109375" customWidth="1"/>
    <col min="9" max="9" width="13.7109375" customWidth="1"/>
  </cols>
  <sheetData>
    <row r="1" spans="1:9" x14ac:dyDescent="0.25">
      <c r="A1" s="151" t="s">
        <v>179</v>
      </c>
      <c r="B1" s="151"/>
      <c r="C1" s="151"/>
      <c r="D1" s="151"/>
      <c r="E1" s="151"/>
      <c r="F1" s="151"/>
      <c r="G1" s="151"/>
      <c r="H1" s="151"/>
      <c r="I1" s="151"/>
    </row>
    <row r="2" spans="1:9" s="3" customFormat="1" ht="12.75" x14ac:dyDescent="0.2">
      <c r="A2" s="150" t="s">
        <v>180</v>
      </c>
      <c r="B2" s="150"/>
      <c r="C2" s="1"/>
      <c r="D2" s="2"/>
      <c r="E2" s="1"/>
      <c r="F2" s="1"/>
      <c r="G2" s="1"/>
      <c r="H2" s="1"/>
      <c r="I2" s="1"/>
    </row>
    <row r="3" spans="1:9" s="4" customFormat="1" ht="16.5" customHeight="1" x14ac:dyDescent="0.25">
      <c r="A3" s="183" t="s">
        <v>20</v>
      </c>
      <c r="B3" s="183"/>
      <c r="C3" s="164" t="s">
        <v>1</v>
      </c>
      <c r="D3" s="164"/>
      <c r="E3" s="164"/>
      <c r="F3" s="164"/>
      <c r="G3" s="164"/>
      <c r="H3" s="164"/>
      <c r="I3" s="164"/>
    </row>
    <row r="4" spans="1:9" s="3" customFormat="1" ht="30" customHeight="1" x14ac:dyDescent="0.2">
      <c r="A4" s="187" t="s">
        <v>42</v>
      </c>
      <c r="B4" s="188"/>
      <c r="C4" s="173" t="s">
        <v>45</v>
      </c>
      <c r="D4" s="173"/>
      <c r="E4" s="173"/>
      <c r="F4" s="173"/>
      <c r="G4" s="173"/>
      <c r="H4" s="173"/>
      <c r="I4" s="173"/>
    </row>
    <row r="5" spans="1:9" s="4" customFormat="1" ht="27" customHeight="1" x14ac:dyDescent="0.25">
      <c r="A5" s="163" t="s">
        <v>13</v>
      </c>
      <c r="B5" s="158"/>
      <c r="C5" s="183" t="s">
        <v>66</v>
      </c>
      <c r="D5" s="183"/>
      <c r="E5" s="183"/>
      <c r="F5" s="183"/>
      <c r="G5" s="155" t="s">
        <v>67</v>
      </c>
      <c r="H5" s="155"/>
      <c r="I5" s="155"/>
    </row>
    <row r="6" spans="1:9" s="3" customFormat="1" ht="25.5" customHeight="1" x14ac:dyDescent="0.2">
      <c r="A6" s="154" t="s">
        <v>46</v>
      </c>
      <c r="B6" s="154"/>
      <c r="C6" s="154" t="s">
        <v>84</v>
      </c>
      <c r="D6" s="154"/>
      <c r="E6" s="154"/>
      <c r="F6" s="154"/>
      <c r="G6" s="154" t="s">
        <v>85</v>
      </c>
      <c r="H6" s="154"/>
      <c r="I6" s="154"/>
    </row>
    <row r="7" spans="1:9" s="4" customFormat="1" ht="14.1" customHeight="1" x14ac:dyDescent="0.25">
      <c r="A7" s="159" t="s">
        <v>2</v>
      </c>
      <c r="B7" s="174" t="s">
        <v>3</v>
      </c>
      <c r="C7" s="155" t="s">
        <v>4</v>
      </c>
      <c r="D7" s="155" t="s">
        <v>5</v>
      </c>
      <c r="E7" s="157" t="s">
        <v>6</v>
      </c>
      <c r="F7" s="157"/>
      <c r="G7" s="157"/>
      <c r="H7" s="158"/>
      <c r="I7" s="159" t="s">
        <v>7</v>
      </c>
    </row>
    <row r="8" spans="1:9" s="4" customFormat="1" ht="14.1" customHeight="1" x14ac:dyDescent="0.25">
      <c r="A8" s="162"/>
      <c r="B8" s="175"/>
      <c r="C8" s="155"/>
      <c r="D8" s="156"/>
      <c r="E8" s="155" t="s">
        <v>8</v>
      </c>
      <c r="F8" s="155" t="s">
        <v>68</v>
      </c>
      <c r="G8" s="155" t="s">
        <v>69</v>
      </c>
      <c r="H8" s="155" t="s">
        <v>70</v>
      </c>
      <c r="I8" s="160"/>
    </row>
    <row r="9" spans="1:9" s="4" customFormat="1" ht="14.1" customHeight="1" x14ac:dyDescent="0.25">
      <c r="A9" s="162"/>
      <c r="B9" s="175"/>
      <c r="C9" s="155"/>
      <c r="D9" s="156"/>
      <c r="E9" s="155"/>
      <c r="F9" s="155"/>
      <c r="G9" s="155"/>
      <c r="H9" s="155"/>
      <c r="I9" s="161"/>
    </row>
    <row r="10" spans="1:9" s="3" customFormat="1" ht="12.75" x14ac:dyDescent="0.2">
      <c r="A10" s="27"/>
      <c r="B10" s="28" t="s">
        <v>254</v>
      </c>
      <c r="C10" s="13"/>
      <c r="D10" s="14"/>
      <c r="E10" s="15"/>
      <c r="F10" s="15"/>
      <c r="G10" s="15"/>
      <c r="H10" s="15"/>
      <c r="I10" s="16"/>
    </row>
  </sheetData>
  <mergeCells count="22">
    <mergeCell ref="C4:I4"/>
    <mergeCell ref="A5:B5"/>
    <mergeCell ref="C5:F5"/>
    <mergeCell ref="C6:F6"/>
    <mergeCell ref="G5:I5"/>
    <mergeCell ref="G6:I6"/>
    <mergeCell ref="A2:B2"/>
    <mergeCell ref="A1:I1"/>
    <mergeCell ref="I7:I9"/>
    <mergeCell ref="A7:A9"/>
    <mergeCell ref="B7:B9"/>
    <mergeCell ref="C7:C9"/>
    <mergeCell ref="D7:D9"/>
    <mergeCell ref="E7:H7"/>
    <mergeCell ref="E8:E9"/>
    <mergeCell ref="F8:F9"/>
    <mergeCell ref="G8:G9"/>
    <mergeCell ref="H8:H9"/>
    <mergeCell ref="A6:B6"/>
    <mergeCell ref="A3:B3"/>
    <mergeCell ref="C3:I3"/>
    <mergeCell ref="A4:B4"/>
  </mergeCells>
  <printOptions horizontalCentered="1"/>
  <pageMargins left="0.39370078740157483" right="0.39370078740157483" top="0.98425196850393704" bottom="0.59055118110236227" header="0.59055118110236227" footer="0.31496062992125984"/>
  <pageSetup paperSize="9" orientation="landscape" r:id="rId1"/>
  <headerFooter>
    <oddHeader>&amp;L&amp;"+,Negrita Cursiva"&amp;10&amp;K0070C0Plan Operativo Institucional 2016&amp;R&amp;"-,Negrita Cursiva"&amp;10&amp;K0070C0Municipalidad Provincial de Jaén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view="pageBreakPreview" zoomScale="115" zoomScaleNormal="100" zoomScaleSheetLayoutView="115" workbookViewId="0">
      <selection activeCell="B23" sqref="B23"/>
    </sheetView>
  </sheetViews>
  <sheetFormatPr baseColWidth="10" defaultRowHeight="15" x14ac:dyDescent="0.25"/>
  <cols>
    <col min="1" max="1" width="2.42578125" customWidth="1"/>
    <col min="2" max="2" width="70.7109375" customWidth="1"/>
    <col min="3" max="3" width="12.7109375" customWidth="1"/>
    <col min="4" max="4" width="8.7109375" customWidth="1"/>
    <col min="5" max="8" width="6.7109375" customWidth="1"/>
    <col min="9" max="9" width="13.7109375" customWidth="1"/>
  </cols>
  <sheetData>
    <row r="1" spans="1:9" x14ac:dyDescent="0.25">
      <c r="A1" s="151" t="s">
        <v>179</v>
      </c>
      <c r="B1" s="151"/>
      <c r="C1" s="151"/>
      <c r="D1" s="151"/>
      <c r="E1" s="151"/>
      <c r="F1" s="151"/>
      <c r="G1" s="151"/>
      <c r="H1" s="151"/>
      <c r="I1" s="151"/>
    </row>
    <row r="2" spans="1:9" s="3" customFormat="1" ht="12.75" x14ac:dyDescent="0.2">
      <c r="A2" s="150" t="s">
        <v>180</v>
      </c>
      <c r="B2" s="150"/>
      <c r="C2" s="1"/>
      <c r="D2" s="2"/>
      <c r="E2" s="1"/>
      <c r="F2" s="1"/>
      <c r="G2" s="1"/>
      <c r="H2" s="1"/>
      <c r="I2" s="1"/>
    </row>
    <row r="3" spans="1:9" s="4" customFormat="1" ht="16.5" customHeight="1" x14ac:dyDescent="0.25">
      <c r="A3" s="183" t="s">
        <v>21</v>
      </c>
      <c r="B3" s="183"/>
      <c r="C3" s="164" t="s">
        <v>1</v>
      </c>
      <c r="D3" s="164"/>
      <c r="E3" s="164"/>
      <c r="F3" s="164"/>
      <c r="G3" s="164"/>
      <c r="H3" s="164"/>
      <c r="I3" s="164"/>
    </row>
    <row r="4" spans="1:9" s="3" customFormat="1" ht="24.75" customHeight="1" x14ac:dyDescent="0.2">
      <c r="A4" s="187" t="s">
        <v>47</v>
      </c>
      <c r="B4" s="188"/>
      <c r="C4" s="173" t="s">
        <v>48</v>
      </c>
      <c r="D4" s="173"/>
      <c r="E4" s="173"/>
      <c r="F4" s="173"/>
      <c r="G4" s="173"/>
      <c r="H4" s="173"/>
      <c r="I4" s="173"/>
    </row>
    <row r="5" spans="1:9" s="4" customFormat="1" ht="27" customHeight="1" x14ac:dyDescent="0.25">
      <c r="A5" s="163" t="s">
        <v>14</v>
      </c>
      <c r="B5" s="158"/>
      <c r="C5" s="183" t="s">
        <v>66</v>
      </c>
      <c r="D5" s="183"/>
      <c r="E5" s="183"/>
      <c r="F5" s="183"/>
      <c r="G5" s="155" t="s">
        <v>67</v>
      </c>
      <c r="H5" s="155"/>
      <c r="I5" s="155"/>
    </row>
    <row r="6" spans="1:9" s="3" customFormat="1" ht="25.5" customHeight="1" x14ac:dyDescent="0.2">
      <c r="A6" s="169" t="s">
        <v>49</v>
      </c>
      <c r="B6" s="176"/>
      <c r="C6" s="169" t="s">
        <v>100</v>
      </c>
      <c r="D6" s="170"/>
      <c r="E6" s="170"/>
      <c r="F6" s="170"/>
      <c r="G6" s="154" t="s">
        <v>86</v>
      </c>
      <c r="H6" s="154"/>
      <c r="I6" s="154"/>
    </row>
    <row r="7" spans="1:9" s="3" customFormat="1" ht="25.5" customHeight="1" x14ac:dyDescent="0.2">
      <c r="A7" s="179"/>
      <c r="B7" s="180"/>
      <c r="C7" s="179"/>
      <c r="D7" s="182"/>
      <c r="E7" s="182"/>
      <c r="F7" s="182"/>
      <c r="G7" s="154" t="s">
        <v>87</v>
      </c>
      <c r="H7" s="154"/>
      <c r="I7" s="154"/>
    </row>
    <row r="8" spans="1:9" s="4" customFormat="1" ht="14.1" customHeight="1" x14ac:dyDescent="0.25">
      <c r="A8" s="159" t="s">
        <v>2</v>
      </c>
      <c r="B8" s="174" t="s">
        <v>3</v>
      </c>
      <c r="C8" s="155" t="s">
        <v>4</v>
      </c>
      <c r="D8" s="155" t="s">
        <v>5</v>
      </c>
      <c r="E8" s="157" t="s">
        <v>6</v>
      </c>
      <c r="F8" s="157"/>
      <c r="G8" s="157"/>
      <c r="H8" s="158"/>
      <c r="I8" s="159" t="s">
        <v>7</v>
      </c>
    </row>
    <row r="9" spans="1:9" s="4" customFormat="1" ht="14.1" customHeight="1" x14ac:dyDescent="0.25">
      <c r="A9" s="162"/>
      <c r="B9" s="175"/>
      <c r="C9" s="155"/>
      <c r="D9" s="156"/>
      <c r="E9" s="155" t="s">
        <v>8</v>
      </c>
      <c r="F9" s="155" t="s">
        <v>68</v>
      </c>
      <c r="G9" s="155" t="s">
        <v>69</v>
      </c>
      <c r="H9" s="155" t="s">
        <v>70</v>
      </c>
      <c r="I9" s="160"/>
    </row>
    <row r="10" spans="1:9" s="4" customFormat="1" ht="14.1" customHeight="1" x14ac:dyDescent="0.25">
      <c r="A10" s="162"/>
      <c r="B10" s="175"/>
      <c r="C10" s="155"/>
      <c r="D10" s="156"/>
      <c r="E10" s="155"/>
      <c r="F10" s="155"/>
      <c r="G10" s="155"/>
      <c r="H10" s="155"/>
      <c r="I10" s="161"/>
    </row>
    <row r="11" spans="1:9" s="3" customFormat="1" ht="12.75" x14ac:dyDescent="0.2">
      <c r="A11" s="27"/>
      <c r="B11" s="28" t="s">
        <v>254</v>
      </c>
      <c r="C11" s="13"/>
      <c r="D11" s="14"/>
      <c r="E11" s="15"/>
      <c r="F11" s="15"/>
      <c r="G11" s="15"/>
      <c r="H11" s="15"/>
      <c r="I11" s="16"/>
    </row>
  </sheetData>
  <mergeCells count="23">
    <mergeCell ref="I8:I10"/>
    <mergeCell ref="E9:E10"/>
    <mergeCell ref="F9:F10"/>
    <mergeCell ref="G9:G10"/>
    <mergeCell ref="H9:H10"/>
    <mergeCell ref="A8:A10"/>
    <mergeCell ref="B8:B10"/>
    <mergeCell ref="C8:C10"/>
    <mergeCell ref="D8:D10"/>
    <mergeCell ref="E8:H8"/>
    <mergeCell ref="A1:I1"/>
    <mergeCell ref="C5:F5"/>
    <mergeCell ref="G5:I5"/>
    <mergeCell ref="G6:I6"/>
    <mergeCell ref="C6:F7"/>
    <mergeCell ref="G7:I7"/>
    <mergeCell ref="A4:B4"/>
    <mergeCell ref="A3:B3"/>
    <mergeCell ref="C3:I3"/>
    <mergeCell ref="C4:I4"/>
    <mergeCell ref="A5:B5"/>
    <mergeCell ref="A6:B7"/>
    <mergeCell ref="A2:B2"/>
  </mergeCells>
  <printOptions horizontalCentered="1"/>
  <pageMargins left="0.39370078740157483" right="0.39370078740157483" top="0.98425196850393704" bottom="0.59055118110236227" header="0.59055118110236227" footer="0.31496062992125984"/>
  <pageSetup paperSize="9" orientation="landscape" r:id="rId1"/>
  <headerFooter>
    <oddHeader>&amp;L&amp;"+,Negrita Cursiva"&amp;10&amp;K0070C0Plan Operativo Institucional 2016&amp;R&amp;"-,Negrita Cursiva"&amp;10&amp;K0070C0Municipalidad Provincial de Jaén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view="pageBreakPreview" zoomScale="115" zoomScaleNormal="115" zoomScaleSheetLayoutView="115" workbookViewId="0">
      <selection activeCell="A10" sqref="A10:B10"/>
    </sheetView>
  </sheetViews>
  <sheetFormatPr baseColWidth="10" defaultRowHeight="15" x14ac:dyDescent="0.25"/>
  <cols>
    <col min="1" max="1" width="2.42578125" customWidth="1"/>
    <col min="2" max="2" width="70.7109375" customWidth="1"/>
    <col min="3" max="3" width="12.7109375" customWidth="1"/>
    <col min="4" max="4" width="8.7109375" customWidth="1"/>
    <col min="5" max="8" width="6.7109375" customWidth="1"/>
    <col min="9" max="9" width="13.7109375" customWidth="1"/>
  </cols>
  <sheetData>
    <row r="1" spans="1:9" x14ac:dyDescent="0.25">
      <c r="A1" s="151" t="s">
        <v>179</v>
      </c>
      <c r="B1" s="151"/>
      <c r="C1" s="151"/>
      <c r="D1" s="151"/>
      <c r="E1" s="151"/>
      <c r="F1" s="151"/>
      <c r="G1" s="151"/>
      <c r="H1" s="151"/>
      <c r="I1" s="151"/>
    </row>
    <row r="2" spans="1:9" s="3" customFormat="1" ht="12.75" x14ac:dyDescent="0.2">
      <c r="A2" s="150" t="s">
        <v>180</v>
      </c>
      <c r="B2" s="150"/>
      <c r="C2" s="1"/>
      <c r="D2" s="2"/>
      <c r="E2" s="1"/>
      <c r="F2" s="1"/>
      <c r="G2" s="1"/>
      <c r="H2" s="1"/>
      <c r="I2" s="1"/>
    </row>
    <row r="3" spans="1:9" s="4" customFormat="1" ht="16.5" customHeight="1" x14ac:dyDescent="0.25">
      <c r="A3" s="163" t="s">
        <v>22</v>
      </c>
      <c r="B3" s="157"/>
      <c r="C3" s="164" t="s">
        <v>1</v>
      </c>
      <c r="D3" s="164"/>
      <c r="E3" s="164"/>
      <c r="F3" s="164"/>
      <c r="G3" s="164"/>
      <c r="H3" s="164"/>
      <c r="I3" s="164"/>
    </row>
    <row r="4" spans="1:9" s="3" customFormat="1" ht="37.5" customHeight="1" x14ac:dyDescent="0.2">
      <c r="A4" s="187" t="s">
        <v>50</v>
      </c>
      <c r="B4" s="188"/>
      <c r="C4" s="195" t="s">
        <v>51</v>
      </c>
      <c r="D4" s="196"/>
      <c r="E4" s="196"/>
      <c r="F4" s="196"/>
      <c r="G4" s="196"/>
      <c r="H4" s="196"/>
      <c r="I4" s="197"/>
    </row>
    <row r="5" spans="1:9" s="4" customFormat="1" ht="27" customHeight="1" x14ac:dyDescent="0.25">
      <c r="A5" s="163" t="s">
        <v>15</v>
      </c>
      <c r="B5" s="158"/>
      <c r="C5" s="183" t="s">
        <v>66</v>
      </c>
      <c r="D5" s="183"/>
      <c r="E5" s="183"/>
      <c r="F5" s="183"/>
      <c r="G5" s="155" t="s">
        <v>67</v>
      </c>
      <c r="H5" s="155"/>
      <c r="I5" s="155"/>
    </row>
    <row r="6" spans="1:9" s="3" customFormat="1" ht="34.5" customHeight="1" x14ac:dyDescent="0.2">
      <c r="A6" s="154" t="s">
        <v>53</v>
      </c>
      <c r="B6" s="154"/>
      <c r="C6" s="154" t="s">
        <v>88</v>
      </c>
      <c r="D6" s="154"/>
      <c r="E6" s="154"/>
      <c r="F6" s="154"/>
      <c r="G6" s="154" t="s">
        <v>89</v>
      </c>
      <c r="H6" s="154"/>
      <c r="I6" s="154"/>
    </row>
    <row r="7" spans="1:9" s="4" customFormat="1" ht="14.1" customHeight="1" x14ac:dyDescent="0.25">
      <c r="A7" s="159" t="s">
        <v>2</v>
      </c>
      <c r="B7" s="174" t="s">
        <v>3</v>
      </c>
      <c r="C7" s="155" t="s">
        <v>4</v>
      </c>
      <c r="D7" s="155" t="s">
        <v>5</v>
      </c>
      <c r="E7" s="157" t="s">
        <v>6</v>
      </c>
      <c r="F7" s="157"/>
      <c r="G7" s="157"/>
      <c r="H7" s="158"/>
      <c r="I7" s="159" t="s">
        <v>7</v>
      </c>
    </row>
    <row r="8" spans="1:9" s="4" customFormat="1" ht="14.1" customHeight="1" x14ac:dyDescent="0.25">
      <c r="A8" s="162"/>
      <c r="B8" s="175"/>
      <c r="C8" s="155"/>
      <c r="D8" s="156"/>
      <c r="E8" s="155" t="s">
        <v>8</v>
      </c>
      <c r="F8" s="155" t="s">
        <v>68</v>
      </c>
      <c r="G8" s="155" t="s">
        <v>69</v>
      </c>
      <c r="H8" s="155" t="s">
        <v>70</v>
      </c>
      <c r="I8" s="160"/>
    </row>
    <row r="9" spans="1:9" s="4" customFormat="1" ht="14.1" customHeight="1" x14ac:dyDescent="0.25">
      <c r="A9" s="162"/>
      <c r="B9" s="175"/>
      <c r="C9" s="155"/>
      <c r="D9" s="156"/>
      <c r="E9" s="155"/>
      <c r="F9" s="155"/>
      <c r="G9" s="155"/>
      <c r="H9" s="155"/>
      <c r="I9" s="161"/>
    </row>
    <row r="10" spans="1:9" s="3" customFormat="1" ht="12.75" x14ac:dyDescent="0.2">
      <c r="A10" s="193" t="s">
        <v>254</v>
      </c>
      <c r="B10" s="194"/>
      <c r="C10" s="13"/>
      <c r="D10" s="14"/>
      <c r="E10" s="15"/>
      <c r="F10" s="15"/>
      <c r="G10" s="15"/>
      <c r="H10" s="15"/>
      <c r="I10" s="16"/>
    </row>
    <row r="11" spans="1:9" s="3" customFormat="1" ht="12.75" x14ac:dyDescent="0.2">
      <c r="A11" s="29"/>
      <c r="B11" s="30"/>
      <c r="C11" s="13"/>
      <c r="D11" s="14"/>
      <c r="E11" s="15"/>
      <c r="F11" s="15"/>
      <c r="G11" s="15"/>
      <c r="H11" s="15"/>
      <c r="I11" s="16"/>
    </row>
  </sheetData>
  <mergeCells count="23">
    <mergeCell ref="A10:B10"/>
    <mergeCell ref="A3:B3"/>
    <mergeCell ref="C3:I3"/>
    <mergeCell ref="A4:B4"/>
    <mergeCell ref="C4:I4"/>
    <mergeCell ref="A7:A9"/>
    <mergeCell ref="B7:B9"/>
    <mergeCell ref="C7:C9"/>
    <mergeCell ref="D7:D9"/>
    <mergeCell ref="E7:H7"/>
    <mergeCell ref="I7:I9"/>
    <mergeCell ref="E8:E9"/>
    <mergeCell ref="F8:F9"/>
    <mergeCell ref="G8:G9"/>
    <mergeCell ref="H8:H9"/>
    <mergeCell ref="A5:B5"/>
    <mergeCell ref="A1:I1"/>
    <mergeCell ref="C5:F5"/>
    <mergeCell ref="C6:F6"/>
    <mergeCell ref="G5:I5"/>
    <mergeCell ref="G6:I6"/>
    <mergeCell ref="A6:B6"/>
    <mergeCell ref="A2:B2"/>
  </mergeCells>
  <printOptions horizontalCentered="1"/>
  <pageMargins left="0.39370078740157483" right="0.39370078740157483" top="0.98425196850393704" bottom="0.59055118110236227" header="0.59055118110236227" footer="0.31496062992125984"/>
  <pageSetup paperSize="9" orientation="landscape" r:id="rId1"/>
  <headerFooter>
    <oddHeader>&amp;L&amp;"+,Negrita Cursiva"&amp;10&amp;K0070C0Plan Operativo Institucional 2016&amp;R&amp;"-,Negrita Cursiva"&amp;10&amp;K0070C0Municipalidad Provincial de Jaén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view="pageBreakPreview" zoomScale="115" zoomScaleNormal="115" zoomScaleSheetLayoutView="115" workbookViewId="0">
      <selection activeCell="E15" sqref="E15"/>
    </sheetView>
  </sheetViews>
  <sheetFormatPr baseColWidth="10" defaultRowHeight="15" x14ac:dyDescent="0.25"/>
  <cols>
    <col min="1" max="1" width="2.42578125" customWidth="1"/>
    <col min="2" max="2" width="70.7109375" customWidth="1"/>
    <col min="3" max="3" width="12.7109375" customWidth="1"/>
    <col min="4" max="4" width="8.7109375" customWidth="1"/>
    <col min="5" max="8" width="6.7109375" customWidth="1"/>
    <col min="9" max="9" width="13.7109375" customWidth="1"/>
  </cols>
  <sheetData>
    <row r="1" spans="1:9" x14ac:dyDescent="0.25">
      <c r="A1" s="151" t="s">
        <v>179</v>
      </c>
      <c r="B1" s="151"/>
      <c r="C1" s="151"/>
      <c r="D1" s="151"/>
      <c r="E1" s="151"/>
      <c r="F1" s="151"/>
      <c r="G1" s="151"/>
      <c r="H1" s="151"/>
      <c r="I1" s="151"/>
    </row>
    <row r="2" spans="1:9" s="3" customFormat="1" ht="12.75" x14ac:dyDescent="0.2">
      <c r="A2" s="150" t="s">
        <v>180</v>
      </c>
      <c r="B2" s="150"/>
      <c r="C2" s="1"/>
      <c r="D2" s="2"/>
      <c r="E2" s="1"/>
      <c r="F2" s="1"/>
      <c r="G2" s="1"/>
      <c r="H2" s="1"/>
      <c r="I2" s="1"/>
    </row>
    <row r="3" spans="1:9" s="4" customFormat="1" ht="16.5" customHeight="1" x14ac:dyDescent="0.25">
      <c r="A3" s="183" t="s">
        <v>22</v>
      </c>
      <c r="B3" s="183"/>
      <c r="C3" s="164" t="s">
        <v>1</v>
      </c>
      <c r="D3" s="164"/>
      <c r="E3" s="164"/>
      <c r="F3" s="164"/>
      <c r="G3" s="164"/>
      <c r="H3" s="164"/>
      <c r="I3" s="164"/>
    </row>
    <row r="4" spans="1:9" s="3" customFormat="1" ht="35.25" customHeight="1" x14ac:dyDescent="0.2">
      <c r="A4" s="154" t="s">
        <v>50</v>
      </c>
      <c r="B4" s="154"/>
      <c r="C4" s="173" t="s">
        <v>52</v>
      </c>
      <c r="D4" s="173"/>
      <c r="E4" s="173"/>
      <c r="F4" s="173"/>
      <c r="G4" s="173"/>
      <c r="H4" s="173"/>
      <c r="I4" s="173"/>
    </row>
    <row r="5" spans="1:9" s="4" customFormat="1" ht="27" customHeight="1" x14ac:dyDescent="0.25">
      <c r="A5" s="163" t="s">
        <v>16</v>
      </c>
      <c r="B5" s="158"/>
      <c r="C5" s="183" t="s">
        <v>66</v>
      </c>
      <c r="D5" s="183"/>
      <c r="E5" s="183"/>
      <c r="F5" s="183"/>
      <c r="G5" s="155" t="s">
        <v>67</v>
      </c>
      <c r="H5" s="155"/>
      <c r="I5" s="155"/>
    </row>
    <row r="6" spans="1:9" s="3" customFormat="1" ht="38.25" customHeight="1" x14ac:dyDescent="0.2">
      <c r="A6" s="154" t="s">
        <v>54</v>
      </c>
      <c r="B6" s="154"/>
      <c r="C6" s="154" t="s">
        <v>90</v>
      </c>
      <c r="D6" s="154"/>
      <c r="E6" s="154"/>
      <c r="F6" s="154"/>
      <c r="G6" s="154" t="s">
        <v>91</v>
      </c>
      <c r="H6" s="154"/>
      <c r="I6" s="154"/>
    </row>
    <row r="7" spans="1:9" s="4" customFormat="1" ht="14.1" customHeight="1" x14ac:dyDescent="0.25">
      <c r="A7" s="159" t="s">
        <v>2</v>
      </c>
      <c r="B7" s="174" t="s">
        <v>3</v>
      </c>
      <c r="C7" s="155" t="s">
        <v>4</v>
      </c>
      <c r="D7" s="155" t="s">
        <v>5</v>
      </c>
      <c r="E7" s="157" t="s">
        <v>6</v>
      </c>
      <c r="F7" s="157"/>
      <c r="G7" s="157"/>
      <c r="H7" s="158"/>
      <c r="I7" s="159" t="s">
        <v>7</v>
      </c>
    </row>
    <row r="8" spans="1:9" s="4" customFormat="1" ht="14.1" customHeight="1" x14ac:dyDescent="0.25">
      <c r="A8" s="162"/>
      <c r="B8" s="175"/>
      <c r="C8" s="155"/>
      <c r="D8" s="156"/>
      <c r="E8" s="155" t="s">
        <v>8</v>
      </c>
      <c r="F8" s="155" t="s">
        <v>68</v>
      </c>
      <c r="G8" s="155" t="s">
        <v>69</v>
      </c>
      <c r="H8" s="155" t="s">
        <v>70</v>
      </c>
      <c r="I8" s="160"/>
    </row>
    <row r="9" spans="1:9" s="4" customFormat="1" ht="14.1" customHeight="1" x14ac:dyDescent="0.25">
      <c r="A9" s="162"/>
      <c r="B9" s="175"/>
      <c r="C9" s="155"/>
      <c r="D9" s="156"/>
      <c r="E9" s="155"/>
      <c r="F9" s="155"/>
      <c r="G9" s="155"/>
      <c r="H9" s="155"/>
      <c r="I9" s="161"/>
    </row>
    <row r="10" spans="1:9" s="3" customFormat="1" ht="12.75" x14ac:dyDescent="0.2">
      <c r="A10" s="193" t="s">
        <v>254</v>
      </c>
      <c r="B10" s="194"/>
      <c r="C10" s="13"/>
      <c r="D10" s="14"/>
      <c r="E10" s="15"/>
      <c r="F10" s="15"/>
      <c r="G10" s="15"/>
      <c r="H10" s="15"/>
      <c r="I10" s="16"/>
    </row>
    <row r="11" spans="1:9" s="3" customFormat="1" ht="12.75" x14ac:dyDescent="0.2">
      <c r="A11" s="29"/>
      <c r="B11" s="30"/>
      <c r="C11" s="13"/>
      <c r="D11" s="14"/>
      <c r="E11" s="15"/>
      <c r="F11" s="15"/>
      <c r="G11" s="15"/>
      <c r="H11" s="15"/>
      <c r="I11" s="16"/>
    </row>
  </sheetData>
  <mergeCells count="23">
    <mergeCell ref="A4:B4"/>
    <mergeCell ref="C4:I4"/>
    <mergeCell ref="A5:B5"/>
    <mergeCell ref="C5:F5"/>
    <mergeCell ref="C6:F6"/>
    <mergeCell ref="G5:I5"/>
    <mergeCell ref="G6:I6"/>
    <mergeCell ref="A2:B2"/>
    <mergeCell ref="A1:I1"/>
    <mergeCell ref="I7:I9"/>
    <mergeCell ref="A10:B10"/>
    <mergeCell ref="A7:A9"/>
    <mergeCell ref="B7:B9"/>
    <mergeCell ref="C7:C9"/>
    <mergeCell ref="D7:D9"/>
    <mergeCell ref="E7:H7"/>
    <mergeCell ref="E8:E9"/>
    <mergeCell ref="F8:F9"/>
    <mergeCell ref="G8:G9"/>
    <mergeCell ref="H8:H9"/>
    <mergeCell ref="A6:B6"/>
    <mergeCell ref="A3:B3"/>
    <mergeCell ref="C3:I3"/>
  </mergeCells>
  <printOptions horizontalCentered="1"/>
  <pageMargins left="0.39370078740157483" right="0.39370078740157483" top="0.98425196850393704" bottom="0.59055118110236227" header="0.59055118110236227" footer="0.31496062992125984"/>
  <pageSetup paperSize="9" orientation="landscape" r:id="rId1"/>
  <headerFooter>
    <oddHeader>&amp;L&amp;"+,Negrita Cursiva"&amp;10&amp;K0070C0Plan Operativo Institucional 2016&amp;R&amp;"-,Negrita Cursiva"&amp;10&amp;K0070C0Municipalidad Provincial de Jaén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view="pageBreakPreview" topLeftCell="A17" zoomScale="115" zoomScaleNormal="115" zoomScaleSheetLayoutView="115" workbookViewId="0">
      <selection activeCell="B26" sqref="B26"/>
    </sheetView>
  </sheetViews>
  <sheetFormatPr baseColWidth="10" defaultRowHeight="15" x14ac:dyDescent="0.25"/>
  <cols>
    <col min="1" max="1" width="2.42578125" customWidth="1"/>
    <col min="2" max="2" width="70.7109375" customWidth="1"/>
    <col min="3" max="3" width="12.7109375" customWidth="1"/>
    <col min="4" max="4" width="8.7109375" customWidth="1"/>
    <col min="5" max="8" width="6.7109375" customWidth="1"/>
    <col min="9" max="9" width="13.7109375" customWidth="1"/>
  </cols>
  <sheetData>
    <row r="1" spans="1:9" x14ac:dyDescent="0.25">
      <c r="A1" s="151" t="s">
        <v>179</v>
      </c>
      <c r="B1" s="151"/>
      <c r="C1" s="151"/>
      <c r="D1" s="151"/>
      <c r="E1" s="151"/>
      <c r="F1" s="151"/>
      <c r="G1" s="151"/>
      <c r="H1" s="151"/>
      <c r="I1" s="151"/>
    </row>
    <row r="2" spans="1:9" s="3" customFormat="1" ht="12.75" x14ac:dyDescent="0.2">
      <c r="A2" s="150" t="s">
        <v>180</v>
      </c>
      <c r="B2" s="150"/>
      <c r="C2" s="1"/>
      <c r="D2" s="2"/>
      <c r="E2" s="1"/>
      <c r="F2" s="1"/>
      <c r="G2" s="1"/>
      <c r="H2" s="1"/>
      <c r="I2" s="1"/>
    </row>
    <row r="3" spans="1:9" s="4" customFormat="1" ht="16.5" customHeight="1" x14ac:dyDescent="0.25">
      <c r="A3" s="183" t="s">
        <v>23</v>
      </c>
      <c r="B3" s="183"/>
      <c r="C3" s="164" t="s">
        <v>0</v>
      </c>
      <c r="D3" s="164"/>
      <c r="E3" s="164"/>
      <c r="F3" s="164"/>
      <c r="G3" s="164"/>
      <c r="H3" s="164"/>
      <c r="I3" s="164"/>
    </row>
    <row r="4" spans="1:9" s="3" customFormat="1" ht="12.75" customHeight="1" x14ac:dyDescent="0.2">
      <c r="A4" s="169" t="s">
        <v>55</v>
      </c>
      <c r="B4" s="170"/>
      <c r="C4" s="165" t="s">
        <v>56</v>
      </c>
      <c r="D4" s="165"/>
      <c r="E4" s="165"/>
      <c r="F4" s="165"/>
      <c r="G4" s="165"/>
      <c r="H4" s="165"/>
      <c r="I4" s="165"/>
    </row>
    <row r="5" spans="1:9" s="3" customFormat="1" ht="12.75" customHeight="1" x14ac:dyDescent="0.2">
      <c r="A5" s="198"/>
      <c r="B5" s="199"/>
      <c r="C5" s="165" t="s">
        <v>57</v>
      </c>
      <c r="D5" s="165"/>
      <c r="E5" s="165"/>
      <c r="F5" s="165"/>
      <c r="G5" s="165"/>
      <c r="H5" s="165"/>
      <c r="I5" s="165"/>
    </row>
    <row r="6" spans="1:9" s="3" customFormat="1" ht="12.75" customHeight="1" x14ac:dyDescent="0.2">
      <c r="A6" s="198"/>
      <c r="B6" s="199"/>
      <c r="C6" s="165" t="s">
        <v>58</v>
      </c>
      <c r="D6" s="165"/>
      <c r="E6" s="165"/>
      <c r="F6" s="165"/>
      <c r="G6" s="165"/>
      <c r="H6" s="165"/>
      <c r="I6" s="165"/>
    </row>
    <row r="7" spans="1:9" s="3" customFormat="1" ht="12.75" customHeight="1" x14ac:dyDescent="0.2">
      <c r="A7" s="198"/>
      <c r="B7" s="199"/>
      <c r="C7" s="165" t="s">
        <v>59</v>
      </c>
      <c r="D7" s="165"/>
      <c r="E7" s="165"/>
      <c r="F7" s="165"/>
      <c r="G7" s="165"/>
      <c r="H7" s="165"/>
      <c r="I7" s="165"/>
    </row>
    <row r="8" spans="1:9" s="3" customFormat="1" ht="12.75" customHeight="1" x14ac:dyDescent="0.2">
      <c r="A8" s="171"/>
      <c r="B8" s="172"/>
      <c r="C8" s="165" t="s">
        <v>60</v>
      </c>
      <c r="D8" s="165"/>
      <c r="E8" s="165"/>
      <c r="F8" s="165"/>
      <c r="G8" s="165"/>
      <c r="H8" s="165"/>
      <c r="I8" s="165"/>
    </row>
    <row r="9" spans="1:9" s="4" customFormat="1" ht="16.5" customHeight="1" x14ac:dyDescent="0.25">
      <c r="A9" s="183" t="s">
        <v>24</v>
      </c>
      <c r="B9" s="183"/>
      <c r="C9" s="164" t="s">
        <v>1</v>
      </c>
      <c r="D9" s="164"/>
      <c r="E9" s="164"/>
      <c r="F9" s="164"/>
      <c r="G9" s="164"/>
      <c r="H9" s="164"/>
      <c r="I9" s="164"/>
    </row>
    <row r="10" spans="1:9" s="3" customFormat="1" ht="27.75" customHeight="1" x14ac:dyDescent="0.2">
      <c r="A10" s="154" t="s">
        <v>249</v>
      </c>
      <c r="B10" s="154"/>
      <c r="C10" s="206" t="s">
        <v>61</v>
      </c>
      <c r="D10" s="207"/>
      <c r="E10" s="207"/>
      <c r="F10" s="207"/>
      <c r="G10" s="207"/>
      <c r="H10" s="207"/>
      <c r="I10" s="207"/>
    </row>
    <row r="11" spans="1:9" s="4" customFormat="1" ht="27" customHeight="1" x14ac:dyDescent="0.25">
      <c r="A11" s="163" t="s">
        <v>17</v>
      </c>
      <c r="B11" s="158"/>
      <c r="C11" s="183" t="s">
        <v>66</v>
      </c>
      <c r="D11" s="183"/>
      <c r="E11" s="183"/>
      <c r="F11" s="183"/>
      <c r="G11" s="155" t="s">
        <v>67</v>
      </c>
      <c r="H11" s="155"/>
      <c r="I11" s="155"/>
    </row>
    <row r="12" spans="1:9" s="3" customFormat="1" ht="17.25" customHeight="1" x14ac:dyDescent="0.2">
      <c r="A12" s="169" t="s">
        <v>62</v>
      </c>
      <c r="B12" s="176"/>
      <c r="C12" s="154" t="s">
        <v>92</v>
      </c>
      <c r="D12" s="154"/>
      <c r="E12" s="154"/>
      <c r="F12" s="154"/>
      <c r="G12" s="154" t="s">
        <v>95</v>
      </c>
      <c r="H12" s="154"/>
      <c r="I12" s="154"/>
    </row>
    <row r="13" spans="1:9" s="3" customFormat="1" ht="18" customHeight="1" x14ac:dyDescent="0.2">
      <c r="A13" s="177"/>
      <c r="B13" s="178"/>
      <c r="C13" s="154" t="s">
        <v>93</v>
      </c>
      <c r="D13" s="154"/>
      <c r="E13" s="154"/>
      <c r="F13" s="154"/>
      <c r="G13" s="154" t="s">
        <v>95</v>
      </c>
      <c r="H13" s="154"/>
      <c r="I13" s="154"/>
    </row>
    <row r="14" spans="1:9" s="3" customFormat="1" ht="18" customHeight="1" x14ac:dyDescent="0.2">
      <c r="A14" s="179"/>
      <c r="B14" s="180"/>
      <c r="C14" s="154" t="s">
        <v>94</v>
      </c>
      <c r="D14" s="154"/>
      <c r="E14" s="154"/>
      <c r="F14" s="154"/>
      <c r="G14" s="154" t="s">
        <v>95</v>
      </c>
      <c r="H14" s="154"/>
      <c r="I14" s="154"/>
    </row>
    <row r="15" spans="1:9" s="4" customFormat="1" ht="14.1" customHeight="1" x14ac:dyDescent="0.25">
      <c r="A15" s="159" t="s">
        <v>2</v>
      </c>
      <c r="B15" s="174" t="s">
        <v>3</v>
      </c>
      <c r="C15" s="155" t="s">
        <v>4</v>
      </c>
      <c r="D15" s="155" t="s">
        <v>5</v>
      </c>
      <c r="E15" s="157" t="s">
        <v>6</v>
      </c>
      <c r="F15" s="157"/>
      <c r="G15" s="157"/>
      <c r="H15" s="158"/>
      <c r="I15" s="159" t="s">
        <v>7</v>
      </c>
    </row>
    <row r="16" spans="1:9" s="4" customFormat="1" ht="14.1" customHeight="1" x14ac:dyDescent="0.25">
      <c r="A16" s="162"/>
      <c r="B16" s="175"/>
      <c r="C16" s="155"/>
      <c r="D16" s="156"/>
      <c r="E16" s="155" t="s">
        <v>8</v>
      </c>
      <c r="F16" s="155" t="s">
        <v>68</v>
      </c>
      <c r="G16" s="155" t="s">
        <v>69</v>
      </c>
      <c r="H16" s="155" t="s">
        <v>70</v>
      </c>
      <c r="I16" s="160"/>
    </row>
    <row r="17" spans="1:9" s="4" customFormat="1" ht="14.1" customHeight="1" x14ac:dyDescent="0.25">
      <c r="A17" s="162"/>
      <c r="B17" s="175"/>
      <c r="C17" s="155"/>
      <c r="D17" s="156"/>
      <c r="E17" s="155"/>
      <c r="F17" s="155"/>
      <c r="G17" s="155"/>
      <c r="H17" s="155"/>
      <c r="I17" s="161"/>
    </row>
    <row r="18" spans="1:9" s="3" customFormat="1" ht="12.75" x14ac:dyDescent="0.2">
      <c r="A18" s="193" t="s">
        <v>104</v>
      </c>
      <c r="B18" s="194"/>
      <c r="C18" s="13"/>
      <c r="D18" s="14"/>
      <c r="E18" s="15"/>
      <c r="F18" s="15"/>
      <c r="G18" s="15"/>
      <c r="H18" s="15"/>
      <c r="I18" s="16"/>
    </row>
    <row r="19" spans="1:9" s="3" customFormat="1" x14ac:dyDescent="0.2">
      <c r="A19" s="29"/>
      <c r="B19" s="30" t="s">
        <v>110</v>
      </c>
      <c r="C19" s="203"/>
      <c r="D19" s="204"/>
      <c r="E19" s="204"/>
      <c r="F19" s="204"/>
      <c r="G19" s="204"/>
      <c r="H19" s="205"/>
      <c r="I19" s="124">
        <f>SUM(I20:I28)</f>
        <v>30000</v>
      </c>
    </row>
    <row r="20" spans="1:9" s="3" customFormat="1" ht="12.75" x14ac:dyDescent="0.2">
      <c r="A20" s="39">
        <v>1</v>
      </c>
      <c r="B20" s="125" t="s">
        <v>105</v>
      </c>
      <c r="C20" s="35" t="s">
        <v>106</v>
      </c>
      <c r="D20" s="17">
        <v>480</v>
      </c>
      <c r="E20" s="20">
        <v>120</v>
      </c>
      <c r="F20" s="20">
        <v>120</v>
      </c>
      <c r="G20" s="20">
        <v>120</v>
      </c>
      <c r="H20" s="20">
        <v>120</v>
      </c>
      <c r="I20" s="38">
        <v>7200</v>
      </c>
    </row>
    <row r="21" spans="1:9" s="3" customFormat="1" ht="12.75" x14ac:dyDescent="0.2">
      <c r="A21" s="39">
        <v>2</v>
      </c>
      <c r="B21" s="40" t="s">
        <v>107</v>
      </c>
      <c r="C21" s="35" t="s">
        <v>106</v>
      </c>
      <c r="D21" s="17">
        <f t="shared" ref="D21:D23" si="0">SUM(E21:H21)</f>
        <v>20</v>
      </c>
      <c r="E21" s="20">
        <v>5</v>
      </c>
      <c r="F21" s="20">
        <v>5</v>
      </c>
      <c r="G21" s="20">
        <v>5</v>
      </c>
      <c r="H21" s="20">
        <v>5</v>
      </c>
      <c r="I21" s="38">
        <v>1000</v>
      </c>
    </row>
    <row r="22" spans="1:9" s="3" customFormat="1" ht="12.75" x14ac:dyDescent="0.2">
      <c r="A22" s="39">
        <v>3</v>
      </c>
      <c r="B22" s="40" t="s">
        <v>174</v>
      </c>
      <c r="C22" s="35" t="s">
        <v>106</v>
      </c>
      <c r="D22" s="17">
        <v>480</v>
      </c>
      <c r="E22" s="20">
        <v>120</v>
      </c>
      <c r="F22" s="20">
        <v>120</v>
      </c>
      <c r="G22" s="20">
        <v>120</v>
      </c>
      <c r="H22" s="20">
        <v>120</v>
      </c>
      <c r="I22" s="38">
        <v>7200</v>
      </c>
    </row>
    <row r="23" spans="1:9" s="3" customFormat="1" ht="12.75" x14ac:dyDescent="0.2">
      <c r="A23" s="39">
        <v>4</v>
      </c>
      <c r="B23" s="125" t="s">
        <v>108</v>
      </c>
      <c r="C23" s="35" t="s">
        <v>106</v>
      </c>
      <c r="D23" s="17">
        <f t="shared" si="0"/>
        <v>4</v>
      </c>
      <c r="E23" s="20">
        <v>1</v>
      </c>
      <c r="F23" s="20">
        <v>1</v>
      </c>
      <c r="G23" s="20">
        <v>1</v>
      </c>
      <c r="H23" s="20">
        <v>1</v>
      </c>
      <c r="I23" s="38">
        <v>200</v>
      </c>
    </row>
    <row r="24" spans="1:9" s="3" customFormat="1" ht="12.75" x14ac:dyDescent="0.2">
      <c r="A24" s="39">
        <v>5</v>
      </c>
      <c r="B24" s="40" t="s">
        <v>175</v>
      </c>
      <c r="C24" s="35" t="s">
        <v>106</v>
      </c>
      <c r="D24" s="17">
        <v>20</v>
      </c>
      <c r="E24" s="20">
        <v>5</v>
      </c>
      <c r="F24" s="20">
        <v>5</v>
      </c>
      <c r="G24" s="20">
        <v>5</v>
      </c>
      <c r="H24" s="20">
        <v>5</v>
      </c>
      <c r="I24" s="38">
        <v>800</v>
      </c>
    </row>
    <row r="25" spans="1:9" s="3" customFormat="1" ht="12.75" x14ac:dyDescent="0.2">
      <c r="A25" s="39">
        <v>6</v>
      </c>
      <c r="B25" s="40" t="s">
        <v>109</v>
      </c>
      <c r="C25" s="35" t="s">
        <v>106</v>
      </c>
      <c r="D25" s="17">
        <v>60</v>
      </c>
      <c r="E25" s="20">
        <v>15</v>
      </c>
      <c r="F25" s="20">
        <v>15</v>
      </c>
      <c r="G25" s="20">
        <v>15</v>
      </c>
      <c r="H25" s="20">
        <v>15</v>
      </c>
      <c r="I25" s="38">
        <v>4800</v>
      </c>
    </row>
    <row r="26" spans="1:9" s="3" customFormat="1" ht="12.75" x14ac:dyDescent="0.2">
      <c r="A26" s="39">
        <v>7</v>
      </c>
      <c r="B26" s="40" t="s">
        <v>176</v>
      </c>
      <c r="C26" s="35" t="s">
        <v>106</v>
      </c>
      <c r="D26" s="17">
        <v>6</v>
      </c>
      <c r="E26" s="32">
        <v>1</v>
      </c>
      <c r="F26" s="32">
        <v>1</v>
      </c>
      <c r="G26" s="32">
        <v>2</v>
      </c>
      <c r="H26" s="32">
        <v>2</v>
      </c>
      <c r="I26" s="38">
        <v>240</v>
      </c>
    </row>
    <row r="27" spans="1:9" s="3" customFormat="1" ht="12.75" x14ac:dyDescent="0.2">
      <c r="A27" s="39">
        <v>8</v>
      </c>
      <c r="B27" s="41" t="s">
        <v>177</v>
      </c>
      <c r="C27" s="35" t="s">
        <v>106</v>
      </c>
      <c r="D27" s="17">
        <v>8</v>
      </c>
      <c r="E27" s="32">
        <v>2</v>
      </c>
      <c r="F27" s="32">
        <v>2</v>
      </c>
      <c r="G27" s="32">
        <v>2</v>
      </c>
      <c r="H27" s="32">
        <v>2</v>
      </c>
      <c r="I27" s="38">
        <v>2160</v>
      </c>
    </row>
    <row r="28" spans="1:9" s="3" customFormat="1" ht="12.75" x14ac:dyDescent="0.2">
      <c r="A28" s="39">
        <v>9</v>
      </c>
      <c r="B28" s="41" t="s">
        <v>178</v>
      </c>
      <c r="C28" s="35" t="s">
        <v>106</v>
      </c>
      <c r="D28" s="17">
        <v>400</v>
      </c>
      <c r="E28" s="32">
        <v>100</v>
      </c>
      <c r="F28" s="32">
        <v>100</v>
      </c>
      <c r="G28" s="32">
        <v>100</v>
      </c>
      <c r="H28" s="32">
        <v>100</v>
      </c>
      <c r="I28" s="38">
        <v>6400</v>
      </c>
    </row>
    <row r="29" spans="1:9" x14ac:dyDescent="0.25">
      <c r="A29" s="193" t="s">
        <v>104</v>
      </c>
      <c r="B29" s="194"/>
      <c r="C29" s="13"/>
      <c r="D29" s="200"/>
      <c r="E29" s="201"/>
      <c r="F29" s="201"/>
      <c r="G29" s="201"/>
      <c r="H29" s="201"/>
      <c r="I29" s="202"/>
    </row>
    <row r="30" spans="1:9" x14ac:dyDescent="0.25">
      <c r="A30" s="29"/>
      <c r="B30" s="30" t="s">
        <v>130</v>
      </c>
      <c r="C30" s="203"/>
      <c r="D30" s="204"/>
      <c r="E30" s="204"/>
      <c r="F30" s="204"/>
      <c r="G30" s="204"/>
      <c r="H30" s="205"/>
      <c r="I30" s="126">
        <f>SUM(I31:I44)</f>
        <v>25700</v>
      </c>
    </row>
    <row r="31" spans="1:9" x14ac:dyDescent="0.25">
      <c r="A31" s="39">
        <v>10</v>
      </c>
      <c r="B31" s="127" t="s">
        <v>162</v>
      </c>
      <c r="C31" s="35" t="s">
        <v>106</v>
      </c>
      <c r="D31" s="17">
        <f>SUM(E31:H31)</f>
        <v>560</v>
      </c>
      <c r="E31" s="20">
        <v>140</v>
      </c>
      <c r="F31" s="20">
        <v>140</v>
      </c>
      <c r="G31" s="20">
        <v>140</v>
      </c>
      <c r="H31" s="20">
        <v>140</v>
      </c>
      <c r="I31" s="38">
        <v>12000</v>
      </c>
    </row>
    <row r="32" spans="1:9" x14ac:dyDescent="0.25">
      <c r="A32" s="39">
        <v>11</v>
      </c>
      <c r="B32" s="128" t="s">
        <v>163</v>
      </c>
      <c r="C32" s="35" t="s">
        <v>106</v>
      </c>
      <c r="D32" s="17">
        <f t="shared" ref="D32:D44" si="1">SUM(E32:H32)</f>
        <v>32</v>
      </c>
      <c r="E32" s="20">
        <v>8</v>
      </c>
      <c r="F32" s="20">
        <v>8</v>
      </c>
      <c r="G32" s="20">
        <v>8</v>
      </c>
      <c r="H32" s="20">
        <v>8</v>
      </c>
      <c r="I32" s="38">
        <v>1000</v>
      </c>
    </row>
    <row r="33" spans="1:9" x14ac:dyDescent="0.25">
      <c r="A33" s="39">
        <v>12</v>
      </c>
      <c r="B33" s="128" t="s">
        <v>164</v>
      </c>
      <c r="C33" s="35" t="s">
        <v>106</v>
      </c>
      <c r="D33" s="17">
        <f t="shared" si="1"/>
        <v>72</v>
      </c>
      <c r="E33" s="20">
        <v>18</v>
      </c>
      <c r="F33" s="20">
        <v>18</v>
      </c>
      <c r="G33" s="20">
        <v>18</v>
      </c>
      <c r="H33" s="20">
        <v>18</v>
      </c>
      <c r="I33" s="38">
        <v>700</v>
      </c>
    </row>
    <row r="34" spans="1:9" x14ac:dyDescent="0.25">
      <c r="A34" s="39">
        <v>13</v>
      </c>
      <c r="B34" s="128" t="s">
        <v>165</v>
      </c>
      <c r="C34" s="35" t="s">
        <v>106</v>
      </c>
      <c r="D34" s="17">
        <f t="shared" si="1"/>
        <v>12</v>
      </c>
      <c r="E34" s="20">
        <v>3</v>
      </c>
      <c r="F34" s="20">
        <v>3</v>
      </c>
      <c r="G34" s="20">
        <v>3</v>
      </c>
      <c r="H34" s="20">
        <v>3</v>
      </c>
      <c r="I34" s="38">
        <v>700</v>
      </c>
    </row>
    <row r="35" spans="1:9" x14ac:dyDescent="0.25">
      <c r="A35" s="39">
        <v>14</v>
      </c>
      <c r="B35" s="128" t="s">
        <v>166</v>
      </c>
      <c r="C35" s="35" t="s">
        <v>106</v>
      </c>
      <c r="D35" s="17">
        <f t="shared" si="1"/>
        <v>4</v>
      </c>
      <c r="E35" s="20">
        <v>1</v>
      </c>
      <c r="F35" s="20">
        <v>1</v>
      </c>
      <c r="G35" s="20">
        <v>1</v>
      </c>
      <c r="H35" s="20">
        <v>1</v>
      </c>
      <c r="I35" s="38">
        <v>700</v>
      </c>
    </row>
    <row r="36" spans="1:9" x14ac:dyDescent="0.25">
      <c r="A36" s="39">
        <v>15</v>
      </c>
      <c r="B36" s="128" t="s">
        <v>167</v>
      </c>
      <c r="C36" s="35" t="s">
        <v>106</v>
      </c>
      <c r="D36" s="17">
        <f t="shared" si="1"/>
        <v>720</v>
      </c>
      <c r="E36" s="20">
        <v>180</v>
      </c>
      <c r="F36" s="20">
        <v>180</v>
      </c>
      <c r="G36" s="20">
        <v>180</v>
      </c>
      <c r="H36" s="20">
        <v>180</v>
      </c>
      <c r="I36" s="38">
        <v>700</v>
      </c>
    </row>
    <row r="37" spans="1:9" ht="24" x14ac:dyDescent="0.25">
      <c r="A37" s="39">
        <v>16</v>
      </c>
      <c r="B37" s="128" t="s">
        <v>168</v>
      </c>
      <c r="C37" s="35" t="s">
        <v>106</v>
      </c>
      <c r="D37" s="17">
        <f t="shared" si="1"/>
        <v>4</v>
      </c>
      <c r="E37" s="32">
        <v>1</v>
      </c>
      <c r="F37" s="32">
        <v>1</v>
      </c>
      <c r="G37" s="32">
        <v>1</v>
      </c>
      <c r="H37" s="32">
        <v>1</v>
      </c>
      <c r="I37" s="38">
        <v>1000</v>
      </c>
    </row>
    <row r="38" spans="1:9" ht="24" x14ac:dyDescent="0.25">
      <c r="A38" s="39">
        <v>17</v>
      </c>
      <c r="B38" s="128" t="s">
        <v>170</v>
      </c>
      <c r="C38" s="35" t="s">
        <v>106</v>
      </c>
      <c r="D38" s="17">
        <f t="shared" si="1"/>
        <v>4</v>
      </c>
      <c r="E38" s="20">
        <v>1</v>
      </c>
      <c r="F38" s="20">
        <v>1</v>
      </c>
      <c r="G38" s="20">
        <v>1</v>
      </c>
      <c r="H38" s="20">
        <v>1</v>
      </c>
      <c r="I38" s="38">
        <v>1000</v>
      </c>
    </row>
    <row r="39" spans="1:9" x14ac:dyDescent="0.25">
      <c r="A39" s="39">
        <v>18</v>
      </c>
      <c r="B39" s="127" t="s">
        <v>169</v>
      </c>
      <c r="C39" s="35" t="s">
        <v>106</v>
      </c>
      <c r="D39" s="17">
        <f t="shared" si="1"/>
        <v>4000</v>
      </c>
      <c r="E39" s="33">
        <v>1000</v>
      </c>
      <c r="F39" s="33">
        <v>1000</v>
      </c>
      <c r="G39" s="33">
        <v>1000</v>
      </c>
      <c r="H39" s="33">
        <v>1000</v>
      </c>
      <c r="I39" s="42">
        <v>1000</v>
      </c>
    </row>
    <row r="40" spans="1:9" ht="48" x14ac:dyDescent="0.25">
      <c r="A40" s="39">
        <v>19</v>
      </c>
      <c r="B40" s="129" t="s">
        <v>171</v>
      </c>
      <c r="C40" s="35" t="s">
        <v>106</v>
      </c>
      <c r="D40" s="34">
        <f t="shared" si="1"/>
        <v>4</v>
      </c>
      <c r="E40" s="35">
        <v>1</v>
      </c>
      <c r="F40" s="35">
        <v>1</v>
      </c>
      <c r="G40" s="35">
        <v>1</v>
      </c>
      <c r="H40" s="35">
        <v>1</v>
      </c>
      <c r="I40" s="43">
        <v>1000</v>
      </c>
    </row>
    <row r="41" spans="1:9" x14ac:dyDescent="0.25">
      <c r="A41" s="39">
        <v>20</v>
      </c>
      <c r="B41" s="130" t="s">
        <v>250</v>
      </c>
      <c r="C41" s="35" t="s">
        <v>106</v>
      </c>
      <c r="D41" s="26">
        <f t="shared" si="1"/>
        <v>12</v>
      </c>
      <c r="E41" s="26">
        <v>3</v>
      </c>
      <c r="F41" s="26">
        <v>3</v>
      </c>
      <c r="G41" s="26">
        <v>3</v>
      </c>
      <c r="H41" s="26">
        <v>3</v>
      </c>
      <c r="I41" s="44">
        <v>4000</v>
      </c>
    </row>
    <row r="42" spans="1:9" ht="24.75" x14ac:dyDescent="0.25">
      <c r="A42" s="39">
        <v>21</v>
      </c>
      <c r="B42" s="131" t="s">
        <v>172</v>
      </c>
      <c r="C42" s="35" t="s">
        <v>106</v>
      </c>
      <c r="D42" s="26">
        <f t="shared" si="1"/>
        <v>184</v>
      </c>
      <c r="E42" s="26">
        <v>46</v>
      </c>
      <c r="F42" s="26">
        <v>46</v>
      </c>
      <c r="G42" s="26">
        <v>46</v>
      </c>
      <c r="H42" s="26">
        <v>46</v>
      </c>
      <c r="I42" s="44">
        <v>900</v>
      </c>
    </row>
    <row r="43" spans="1:9" ht="24.75" x14ac:dyDescent="0.25">
      <c r="A43" s="39">
        <v>22</v>
      </c>
      <c r="B43" s="131" t="s">
        <v>173</v>
      </c>
      <c r="C43" s="18" t="s">
        <v>106</v>
      </c>
      <c r="D43" s="26">
        <f t="shared" si="1"/>
        <v>20</v>
      </c>
      <c r="E43" s="26">
        <v>5</v>
      </c>
      <c r="F43" s="26">
        <v>5</v>
      </c>
      <c r="G43" s="26">
        <v>5</v>
      </c>
      <c r="H43" s="26">
        <v>5</v>
      </c>
      <c r="I43" s="44">
        <v>500</v>
      </c>
    </row>
    <row r="44" spans="1:9" x14ac:dyDescent="0.25">
      <c r="A44" s="39">
        <v>23</v>
      </c>
      <c r="B44" s="130" t="s">
        <v>181</v>
      </c>
      <c r="C44" s="18" t="s">
        <v>106</v>
      </c>
      <c r="D44" s="26">
        <f t="shared" si="1"/>
        <v>4</v>
      </c>
      <c r="E44" s="18">
        <v>1</v>
      </c>
      <c r="F44" s="18">
        <v>1</v>
      </c>
      <c r="G44" s="18">
        <v>1</v>
      </c>
      <c r="H44" s="18">
        <v>1</v>
      </c>
      <c r="I44" s="44">
        <v>500</v>
      </c>
    </row>
  </sheetData>
  <mergeCells count="39">
    <mergeCell ref="C30:H30"/>
    <mergeCell ref="C19:H19"/>
    <mergeCell ref="A2:B2"/>
    <mergeCell ref="C10:I10"/>
    <mergeCell ref="F16:F17"/>
    <mergeCell ref="I15:I17"/>
    <mergeCell ref="H16:H17"/>
    <mergeCell ref="D15:D17"/>
    <mergeCell ref="E15:H15"/>
    <mergeCell ref="G16:G17"/>
    <mergeCell ref="C5:I5"/>
    <mergeCell ref="C6:I6"/>
    <mergeCell ref="C7:I7"/>
    <mergeCell ref="C8:I8"/>
    <mergeCell ref="A9:B9"/>
    <mergeCell ref="C9:I9"/>
    <mergeCell ref="B15:B17"/>
    <mergeCell ref="C15:C17"/>
    <mergeCell ref="A15:A17"/>
    <mergeCell ref="A29:B29"/>
    <mergeCell ref="E16:E17"/>
    <mergeCell ref="A18:B18"/>
    <mergeCell ref="D29:I29"/>
    <mergeCell ref="A1:I1"/>
    <mergeCell ref="G14:I14"/>
    <mergeCell ref="A10:B10"/>
    <mergeCell ref="C12:F12"/>
    <mergeCell ref="G11:I11"/>
    <mergeCell ref="G12:I12"/>
    <mergeCell ref="A11:B11"/>
    <mergeCell ref="A12:B14"/>
    <mergeCell ref="C11:F11"/>
    <mergeCell ref="C13:F13"/>
    <mergeCell ref="C14:F14"/>
    <mergeCell ref="G13:I13"/>
    <mergeCell ref="A3:B3"/>
    <mergeCell ref="C3:I3"/>
    <mergeCell ref="A4:B8"/>
    <mergeCell ref="C4:I4"/>
  </mergeCells>
  <printOptions horizontalCentered="1"/>
  <pageMargins left="0.39370078740157483" right="0.39370078740157483" top="0.98425196850393704" bottom="0.59055118110236227" header="0.59055118110236227" footer="0.31496062992125984"/>
  <pageSetup paperSize="9" orientation="landscape" r:id="rId1"/>
  <headerFooter>
    <oddHeader>&amp;L&amp;"+,Negrita Cursiva"&amp;10&amp;K0070C0Plan Operativo Institucional 2016&amp;R&amp;"-,Negrita Cursiva"&amp;10&amp;K0070C0Municipalidad Provincial de Jaén</oddHeader>
  </headerFooter>
  <ignoredErrors>
    <ignoredError sqref="D21 D31:D44 D2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12</vt:i4>
      </vt:variant>
    </vt:vector>
  </HeadingPairs>
  <TitlesOfParts>
    <vt:vector size="22" baseType="lpstr">
      <vt:lpstr>OEE-II.1 - E1</vt:lpstr>
      <vt:lpstr>OEE-II.1 - E2</vt:lpstr>
      <vt:lpstr>OEE-II.1 - E3</vt:lpstr>
      <vt:lpstr>OEE-II.2 - E4</vt:lpstr>
      <vt:lpstr>OEE-II.2 - E5</vt:lpstr>
      <vt:lpstr>OEE-II.3 - E6</vt:lpstr>
      <vt:lpstr>OEE-II.4 - E7</vt:lpstr>
      <vt:lpstr>OEE-II.4 - E8</vt:lpstr>
      <vt:lpstr>OEE-III.1 - E9</vt:lpstr>
      <vt:lpstr>OEE-III.2 - E10</vt:lpstr>
      <vt:lpstr>'OEE-II.1 - E1'!Área_de_impresión</vt:lpstr>
      <vt:lpstr>'OEE-II.1 - E2'!Área_de_impresión</vt:lpstr>
      <vt:lpstr>'OEE-II.1 - E3'!Área_de_impresión</vt:lpstr>
      <vt:lpstr>'OEE-II.2 - E4'!Área_de_impresión</vt:lpstr>
      <vt:lpstr>'OEE-II.2 - E5'!Área_de_impresión</vt:lpstr>
      <vt:lpstr>'OEE-II.3 - E6'!Área_de_impresión</vt:lpstr>
      <vt:lpstr>'OEE-II.4 - E7'!Área_de_impresión</vt:lpstr>
      <vt:lpstr>'OEE-II.4 - E8'!Área_de_impresión</vt:lpstr>
      <vt:lpstr>'OEE-III.1 - E9'!Área_de_impresión</vt:lpstr>
      <vt:lpstr>'OEE-II.4 - E8'!Títulos_a_imprimir</vt:lpstr>
      <vt:lpstr>'OEE-III.1 - E9'!Títulos_a_imprimir</vt:lpstr>
      <vt:lpstr>'OEE-III.2 - E10'!Títulos_a_imprimir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jalvarez</dc:creator>
  <cp:lastModifiedBy>PLANIFICACION</cp:lastModifiedBy>
  <cp:lastPrinted>2016-03-02T19:53:44Z</cp:lastPrinted>
  <dcterms:created xsi:type="dcterms:W3CDTF">2012-08-13T16:33:02Z</dcterms:created>
  <dcterms:modified xsi:type="dcterms:W3CDTF">2016-03-02T20:04:32Z</dcterms:modified>
</cp:coreProperties>
</file>