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IFICACION\Desktop\POI 2016-MPJ\POI POR EJES 2016\"/>
    </mc:Choice>
  </mc:AlternateContent>
  <bookViews>
    <workbookView xWindow="-15" yWindow="6360" windowWidth="28560" windowHeight="6375" tabRatio="711" activeTab="6"/>
  </bookViews>
  <sheets>
    <sheet name="OEE-I.1 - E1" sheetId="1" r:id="rId1"/>
    <sheet name="OEE-I.1 - E2" sheetId="7" r:id="rId2"/>
    <sheet name="OEE-I.1 - E3" sheetId="8" r:id="rId3"/>
    <sheet name="OEE-I.2 - E5" sheetId="9" r:id="rId4"/>
    <sheet name="OEE-I.2 - E6" sheetId="10" r:id="rId5"/>
    <sheet name="OEE-I.3 - E7" sheetId="6" r:id="rId6"/>
    <sheet name="OEE-I.3 - E8" sheetId="11" r:id="rId7"/>
    <sheet name="FORMATO" sheetId="12" r:id="rId8"/>
  </sheets>
  <definedNames>
    <definedName name="_xlnm.Print_Area" localSheetId="0">'OEE-I.1 - E1'!$A$1:$I$25</definedName>
    <definedName name="_xlnm.Print_Area" localSheetId="1">'OEE-I.1 - E2'!$A$1:$I$11</definedName>
    <definedName name="_xlnm.Print_Area" localSheetId="2">'OEE-I.1 - E3'!$A$1:$I$20</definedName>
    <definedName name="_xlnm.Print_Area" localSheetId="3">'OEE-I.2 - E5'!$A$1:$I$13</definedName>
    <definedName name="_xlnm.Print_Area" localSheetId="5">'OEE-I.3 - E7'!$A$1:$I$68</definedName>
    <definedName name="_xlnm.Print_Area" localSheetId="6">'OEE-I.3 - E8'!$A$1:$I$56</definedName>
    <definedName name="_xlnm.Print_Titles" localSheetId="3">'OEE-I.2 - E5'!$9:$11</definedName>
    <definedName name="_xlnm.Print_Titles" localSheetId="4">'OEE-I.2 - E6'!$7:$9</definedName>
    <definedName name="_xlnm.Print_Titles" localSheetId="5">'OEE-I.3 - E7'!$7:$9</definedName>
    <definedName name="_xlnm.Print_Titles" localSheetId="6">'OEE-I.3 - E8'!$9:$11</definedName>
  </definedNames>
  <calcPr calcId="152511"/>
</workbook>
</file>

<file path=xl/calcChain.xml><?xml version="1.0" encoding="utf-8"?>
<calcChain xmlns="http://schemas.openxmlformats.org/spreadsheetml/2006/main">
  <c r="I22" i="6" l="1"/>
  <c r="I10" i="6"/>
  <c r="I53" i="6" l="1"/>
  <c r="D61" i="6" l="1"/>
  <c r="D60" i="6"/>
  <c r="D56" i="6"/>
  <c r="D55" i="6"/>
  <c r="I37" i="6"/>
  <c r="I10" i="10" l="1"/>
  <c r="I14" i="10"/>
  <c r="I31" i="10"/>
  <c r="I13" i="8"/>
  <c r="I19" i="1"/>
  <c r="I13" i="11" l="1"/>
  <c r="I23" i="11"/>
  <c r="D31" i="11" l="1"/>
  <c r="D21" i="11"/>
  <c r="D14" i="8" l="1"/>
  <c r="D15" i="8"/>
  <c r="D16" i="8"/>
  <c r="D17" i="8"/>
  <c r="D18" i="8"/>
  <c r="D19" i="8"/>
  <c r="D20" i="8"/>
  <c r="D11" i="7"/>
  <c r="D21" i="1"/>
  <c r="D22" i="1"/>
  <c r="D23" i="1"/>
  <c r="D24" i="1"/>
  <c r="D25" i="1"/>
  <c r="D20" i="1"/>
  <c r="D12" i="10" l="1"/>
  <c r="D13" i="10"/>
  <c r="D11" i="10"/>
  <c r="D52" i="10" l="1"/>
  <c r="D53" i="10"/>
  <c r="D54" i="10"/>
  <c r="D55" i="10"/>
  <c r="D56" i="11" l="1"/>
  <c r="D55" i="11"/>
  <c r="D54" i="11"/>
  <c r="D53" i="11"/>
  <c r="D51" i="11"/>
  <c r="D50" i="11"/>
  <c r="D32" i="11" l="1"/>
  <c r="D33" i="11"/>
  <c r="D34" i="11"/>
  <c r="D37" i="11" l="1"/>
  <c r="D38" i="11"/>
  <c r="D39" i="11"/>
  <c r="D40" i="11"/>
  <c r="D41" i="11"/>
  <c r="D42" i="11"/>
  <c r="D43" i="11"/>
  <c r="D44" i="11"/>
  <c r="D45" i="11"/>
  <c r="D46" i="11"/>
  <c r="D47" i="11"/>
  <c r="D48" i="11"/>
  <c r="D49" i="11"/>
  <c r="D52" i="11"/>
  <c r="D35" i="10" l="1"/>
  <c r="D32" i="10" l="1"/>
  <c r="D27" i="10" l="1"/>
  <c r="D28" i="10"/>
  <c r="D29" i="10"/>
  <c r="D30" i="10"/>
  <c r="D34" i="10" l="1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33" i="10"/>
  <c r="D16" i="10"/>
  <c r="D17" i="10"/>
  <c r="D18" i="10"/>
  <c r="D19" i="10"/>
  <c r="D20" i="10"/>
  <c r="D21" i="10"/>
  <c r="D22" i="10"/>
  <c r="D23" i="10"/>
  <c r="D24" i="10"/>
  <c r="D25" i="10"/>
  <c r="D26" i="10"/>
  <c r="D15" i="10"/>
  <c r="D15" i="11" l="1"/>
  <c r="D16" i="11"/>
  <c r="D17" i="11"/>
  <c r="D18" i="11"/>
  <c r="D19" i="11"/>
  <c r="D20" i="11"/>
  <c r="D22" i="11"/>
  <c r="D14" i="11"/>
  <c r="D25" i="11"/>
  <c r="D26" i="11"/>
  <c r="D27" i="11"/>
  <c r="D30" i="11"/>
  <c r="D24" i="11"/>
</calcChain>
</file>

<file path=xl/sharedStrings.xml><?xml version="1.0" encoding="utf-8"?>
<sst xmlns="http://schemas.openxmlformats.org/spreadsheetml/2006/main" count="496" uniqueCount="309">
  <si>
    <t>OBJETIVO ESTRATÉGICO GENERAL I</t>
  </si>
  <si>
    <t>INDICADOR DE RESULTADO FINAL</t>
  </si>
  <si>
    <t>OBJETIVO ESTRATÉGICO ESPECÍFICO I.1</t>
  </si>
  <si>
    <t>INDICADOR DE RESULTADO INMEDIATO</t>
  </si>
  <si>
    <t>Nº</t>
  </si>
  <si>
    <t>ACTIVIDAD / PROYECTO</t>
  </si>
  <si>
    <t>UNIDAD DE
MEDIDA</t>
  </si>
  <si>
    <t>META
ANUAL</t>
  </si>
  <si>
    <t>PROGRAMACIÓN DE LA META</t>
  </si>
  <si>
    <t>PRESUPUESTO</t>
  </si>
  <si>
    <t>I
TRIM.</t>
  </si>
  <si>
    <t>% de incremento de la cobertura de los servicios educativos</t>
  </si>
  <si>
    <t>% de incremento de la población que participa en actividades artístico culturales</t>
  </si>
  <si>
    <t>% de incremento de la cobertura de los servicios de salud</t>
  </si>
  <si>
    <t>% de incremento de la cobertura de los servicios de agua potable</t>
  </si>
  <si>
    <t>% de usuarios satisfechos con los servicios públicos municipales de calidad proporcionados</t>
  </si>
  <si>
    <t>% de incremento de la cobertura de los programas sociales</t>
  </si>
  <si>
    <t>% de incremento de las instituciones educativas atendidas</t>
  </si>
  <si>
    <t>% de incremento de la infraestructura educativa en buen estado</t>
  </si>
  <si>
    <t>% de incremento en la promoción de actividades artístico culturales</t>
  </si>
  <si>
    <t>% de incremento de la infraestructura deportiva construida</t>
  </si>
  <si>
    <t>ESTRATEGIA 1</t>
  </si>
  <si>
    <t>ESTRATEGIA 2</t>
  </si>
  <si>
    <t>ESTRATEGIA 3</t>
  </si>
  <si>
    <t>OBJETIVO ESTRATÉGICO ESPECÍFICO I.2</t>
  </si>
  <si>
    <t>ESTRATEGIA 5</t>
  </si>
  <si>
    <t>ESTRATEGIA 6</t>
  </si>
  <si>
    <t>ESTRATEGIA 7</t>
  </si>
  <si>
    <t>ESTRATEGIA 8</t>
  </si>
  <si>
    <t>OBJETIVO ESTRATÉGICO ESPECÍFICO I.3</t>
  </si>
  <si>
    <t>Implementar programas de capacitación docente y alfabetización para mejorar la calidad del servicio educativo, especialmente en la zona rural</t>
  </si>
  <si>
    <t>Mejorar la calidad y cobertura del servicio educativo, ampliando y equipando la  infraestructura educativa especialmente en zonas de extrema pobreza</t>
  </si>
  <si>
    <t>Fortalecer las actividades artísticas culturales y el desarrollo del deporte y la recreación, incentivando su práctica por parte de jóvenes y niños</t>
  </si>
  <si>
    <t>Promover la calidad y cobertura del servicio de salud, agua potable y saneamiento básico, ampliando y equipando su infraestructura; así como la promoción de los programas sociales con inclusión social, especialmente en zonas de extrema pobreza</t>
  </si>
  <si>
    <t>% de Sistemas de Agua Potable y Saneamiento Básico con mantenimiento y operando adecuadamente</t>
  </si>
  <si>
    <t>% de incremento de niños beneficiados</t>
  </si>
  <si>
    <t>Contribuir a mejorar la calidad y cobertura del agua potable y saneamiento básico, asegurando su operación y mantenimiento, priorizando las zonas de extrema pobreza</t>
  </si>
  <si>
    <t>Proveer la prestación de programas sociales, que permitan mejorar la seguridad alimentaria para la lucha contra la desnutrición crónica infantil</t>
  </si>
  <si>
    <t>Ampliar y mejorar la calidad y cobertura de los servicios públicos municipales de seguridad ciudadana, DEMUNA y OMAPED en nuestra provincia para mejorar la calidad de vida de la población</t>
  </si>
  <si>
    <t>% de usuarios beneficiados con un servicio de calidad</t>
  </si>
  <si>
    <t>Proveer el servicio público municipal de seguridad ciudadana, con calidad, disminuyendo los niveles de delincuencia y contribuyendo a la paz social en la provincia</t>
  </si>
  <si>
    <t>Proveer los servicios públicos municipales de DEMUNA y OMAPED,  disminuyendo los niveles de violencia familiar</t>
  </si>
  <si>
    <t>Fomentar la educación de calidad, fortaleciendo el servicio educativo, mejorando su cobertura y ampliando y equipando su infraestructura; así como promover el desarrollo de las actividades artísticas culturales, el deporte y la recreación en la provincia</t>
  </si>
  <si>
    <t>ACCIONES ESTRATÉGICAS</t>
  </si>
  <si>
    <t>INDICADOR DE
PRODUCTO</t>
  </si>
  <si>
    <t>II
TRIM.</t>
  </si>
  <si>
    <t>III
TRIM.</t>
  </si>
  <si>
    <t>IV
TRIM.</t>
  </si>
  <si>
    <t>DIRECCION DE SEGURIDAD CIUDADANA</t>
  </si>
  <si>
    <t>Charlas</t>
  </si>
  <si>
    <t>Actas</t>
  </si>
  <si>
    <t>Campaña</t>
  </si>
  <si>
    <t>Desarrollo y mejoramiento del servicio educativo en los diferentes niveles de educación de las instituciones educativas de nuestra provincia</t>
  </si>
  <si>
    <t>N° de Instituciones Educativas atendidas</t>
  </si>
  <si>
    <t>Construcción, reconstrucción, rehabilitación, ampliación, mejoramiento y equipamiento de las Instituciones Educativas de la Provincia</t>
  </si>
  <si>
    <t>N° de Instituciones Educativas construidas, reconstruidas, rehabilitadas, ampliadas, mejoradas y equipadas</t>
  </si>
  <si>
    <t>Promoción e incentivo de las actividades artístico culturales de la provincia</t>
  </si>
  <si>
    <t>N° de Eventos promovidos</t>
  </si>
  <si>
    <t>Construcción y mantenimiento de infraestructura deportiva</t>
  </si>
  <si>
    <t>N° infraestructura deportiva construida</t>
  </si>
  <si>
    <t>Construcción, reconstrucción, instalación, ampliación y mejoramiento de los sistemas de agua potable y saneamiento básico de la provincia</t>
  </si>
  <si>
    <t>N° de Sistemas de Agua Potable y Saneamiento Básico construidos, reconstruidos, ampliados y mejorados</t>
  </si>
  <si>
    <t>Capacitación y fortalecimiento a las Unidades Municipales de Agua y Saneamiento UMAS</t>
  </si>
  <si>
    <t>N° de UMAS capacitadas</t>
  </si>
  <si>
    <t>Capacitación de las Juntas Administradoras de Agua y Saneamiento JAAS</t>
  </si>
  <si>
    <t>N° de JAAS capacitadas</t>
  </si>
  <si>
    <t>Programas de complementación alimentaria y Vaso de Leche</t>
  </si>
  <si>
    <t>N° de Niños beneficiados</t>
  </si>
  <si>
    <t>Servicio de Seguridad Ciudadana (SERENAZGO)</t>
  </si>
  <si>
    <t>N° de sectores atendidos</t>
  </si>
  <si>
    <t>Conducción y Manejo de Registros Civiles</t>
  </si>
  <si>
    <t>Defensa Municipal al niño y al adolescente (DEMUNA)</t>
  </si>
  <si>
    <t>Servicio de OMAPED</t>
  </si>
  <si>
    <t>N° de usuarios atendidos</t>
  </si>
  <si>
    <t>N° de casos atendidos</t>
  </si>
  <si>
    <t>DIRECCION DE DESARROLLO SOCIAL</t>
  </si>
  <si>
    <t>OMAPED</t>
  </si>
  <si>
    <t>Visitas domiciliarias a personas con Discapacidad.</t>
  </si>
  <si>
    <t>Visitas</t>
  </si>
  <si>
    <t>Taller</t>
  </si>
  <si>
    <t>Homenaje</t>
  </si>
  <si>
    <t>Acción</t>
  </si>
  <si>
    <t>DEMUNA</t>
  </si>
  <si>
    <t>Evento</t>
  </si>
  <si>
    <t>División de Educación Cultura Recreación y deporte</t>
  </si>
  <si>
    <t>Actividad</t>
  </si>
  <si>
    <t>DIVISION DE PROGRAMAS SOCIALES</t>
  </si>
  <si>
    <t>Programa Vaso de Leche  (PVL)</t>
  </si>
  <si>
    <t>Programa de Complementación Alimentaria (PCA)</t>
  </si>
  <si>
    <t>División de Registros Civiles</t>
  </si>
  <si>
    <t>Transcritas</t>
  </si>
  <si>
    <t>Exp.</t>
  </si>
  <si>
    <t>Inscripciones</t>
  </si>
  <si>
    <t>Mensual</t>
  </si>
  <si>
    <t>Recepción de casos</t>
  </si>
  <si>
    <t>seguimiento de casos</t>
  </si>
  <si>
    <t>Casos</t>
  </si>
  <si>
    <t>Charlas de difusión "conociendo el servicio de la Demuna", dirigido a instituciones educativas.</t>
  </si>
  <si>
    <t>Cuñas radiales y spots televisivos, "conociendo el servicio de la Demuna"</t>
  </si>
  <si>
    <t>Actualización de registros.</t>
  </si>
  <si>
    <t>Campaña de certificación.</t>
  </si>
  <si>
    <t>Homenaje a la madre jaena con discapacidad.</t>
  </si>
  <si>
    <t xml:space="preserve">Concurso </t>
  </si>
  <si>
    <t>Muestras</t>
  </si>
  <si>
    <t>Capacitación</t>
  </si>
  <si>
    <t>Resoluciones</t>
  </si>
  <si>
    <t>Partidas Legalizadas para el Extranjero</t>
  </si>
  <si>
    <t>Inscrip. Extemp. Ley 26497</t>
  </si>
  <si>
    <t>Matrimonios Civiles</t>
  </si>
  <si>
    <t>Constancias</t>
  </si>
  <si>
    <t>Constancias de No Insc. Nacimiento</t>
  </si>
  <si>
    <t>Reconocimiento de hijo</t>
  </si>
  <si>
    <t>Exoneración partida de Nacimiento</t>
  </si>
  <si>
    <t>Inscrip. Nacimiento Ordinarias</t>
  </si>
  <si>
    <t>Inscrip. Defunciones</t>
  </si>
  <si>
    <t>Divorcios</t>
  </si>
  <si>
    <t>Remitir Información RENIEC, DISA</t>
  </si>
  <si>
    <t>Rectificaciones del Poder Judicial</t>
  </si>
  <si>
    <t>Rectificaciones Administrativas</t>
  </si>
  <si>
    <t>Preparar las Estadísticas Actualizadas Mensualmente de los Registros Civiles del Distrito y Consolidar a Nivel Provincial</t>
  </si>
  <si>
    <t>Informes Estadísticos</t>
  </si>
  <si>
    <t>Unidad</t>
  </si>
  <si>
    <t>Programa de actividades por el día de la NO VIOLENCIA.</t>
  </si>
  <si>
    <t>Matrimonios Masivos</t>
  </si>
  <si>
    <t>Campaña gratuitas partidas de nacimientos</t>
  </si>
  <si>
    <t>Implementación oficina Procedimiento no contencioso de separación convencional y divorcio ulterior</t>
  </si>
  <si>
    <t>Acompañamiento Sr. Alcalde, matrimonios a domicilio.</t>
  </si>
  <si>
    <t>Matrimonio</t>
  </si>
  <si>
    <t>Domicilio</t>
  </si>
  <si>
    <t>Difusión</t>
  </si>
  <si>
    <t>Programa de actividades  en el marco del día internacional de la mujer.</t>
  </si>
  <si>
    <t>Homenaje por el día de la madre.</t>
  </si>
  <si>
    <t>charla de sensibilización  y valores dirigida a  autoridades públicas, privadas, docentes y escolares.</t>
  </si>
  <si>
    <t>Homenaje por el día de la persona con discapacidad.</t>
  </si>
  <si>
    <t>Celebración navideña de niños e hijos del PCD.</t>
  </si>
  <si>
    <t>Constancias de Soltería</t>
  </si>
  <si>
    <t>Actas Gratuitas Recién Nacidos</t>
  </si>
  <si>
    <t>Remitir Hojas de Coordinaciones de las Diferentes Ciudades del País</t>
  </si>
  <si>
    <t>Actividades por la Celebración del Día de la Mujer</t>
  </si>
  <si>
    <t>Difusión de comunicados radiales</t>
  </si>
  <si>
    <t>Boleta de Venta</t>
  </si>
  <si>
    <t>Elaboración y ejecución de proyectos para contribuir en el Fortalecimiento de Capacidades Culinarias de las beneficiarias de los Comedores populares de la zona urbana y rural</t>
  </si>
  <si>
    <t>Talleres de cocina</t>
  </si>
  <si>
    <t>Proyectos Productivos</t>
  </si>
  <si>
    <t>Elaboración y ejecución de proyectos de Implementación y Equipamiento de los comedores populares zona urbana y rural.</t>
  </si>
  <si>
    <t>Proyecto Ejecutado</t>
  </si>
  <si>
    <t>Empadronamiento y reorganización de los 49 Comités de Comedores Populares de la zona urbana y zona rural</t>
  </si>
  <si>
    <t>Capacitación a los beneficiarios de los Comedores Populares de la zona urbana y rural (Higiene y manipulación de alimentos; Alimentación y Nutrición; Formación de Microempresas; Autoestima; Manejo de Conflictos.)</t>
  </si>
  <si>
    <t xml:space="preserve">Capacitación </t>
  </si>
  <si>
    <t>Elección de los representantes del Comité de Gestión Local Provincial</t>
  </si>
  <si>
    <t>Reunión, refrigerios</t>
  </si>
  <si>
    <t>Elección de la canasta alimentaria para el año 2015, por los representantes del Comité de Gestión Local Provincial</t>
  </si>
  <si>
    <t>Actividades por el día de la Madre</t>
  </si>
  <si>
    <t>Supervisión del Almacenamiento de los alimentos, manipulación y distribución de la ración preparada.</t>
  </si>
  <si>
    <t>Reuniones con integrantes del comité de gestión local</t>
  </si>
  <si>
    <t>Reunión</t>
  </si>
  <si>
    <t>Verificación del padrón de los beneficiarios del PAN TBC</t>
  </si>
  <si>
    <t xml:space="preserve">Supervisar la ejecución y/o culminación de las obras comunales en zona rural y urbana </t>
  </si>
  <si>
    <t>Ejecutar Alianzas Estratégicas con Instituciones</t>
  </si>
  <si>
    <t>Muestreo de productos seleccionados de los alimentos del Programa</t>
  </si>
  <si>
    <t>Actividades por el Día Mundial de la Alimentación</t>
  </si>
  <si>
    <t>Actividades por el Día de la No Violencia contra la Mujer</t>
  </si>
  <si>
    <t>Análisis del Producto por Laboratorio certificado por INDECOPI</t>
  </si>
  <si>
    <t>Boletín</t>
  </si>
  <si>
    <t xml:space="preserve">Fumigación almacenes </t>
  </si>
  <si>
    <t>Control y manejo de plagas</t>
  </si>
  <si>
    <t xml:space="preserve">Desratización </t>
  </si>
  <si>
    <t>Eliminación de plagas</t>
  </si>
  <si>
    <t>Comedor Popular</t>
  </si>
  <si>
    <t>Atención con canastas de Alimentos por Emergencias en Desastres Naturales</t>
  </si>
  <si>
    <t>Canastas de Alimentos</t>
  </si>
  <si>
    <t xml:space="preserve">actualización del padrón </t>
  </si>
  <si>
    <t>PROGRAMACIÓN DE ACTIVDADES Y PROYECTOS POR OBJETIVOS ESTRATÉGICOS Y ESTRATEGIAS POR EJE DE DESARROLLO</t>
  </si>
  <si>
    <t>EJE DE DESARROLLO SOCIAL CULTURAL</t>
  </si>
  <si>
    <t>Escuela Municipal  Deportiva (futbol, voley, basquet, ciclismo, natación y ajedrez)</t>
  </si>
  <si>
    <t>2do Campeonato de Mundialito Municipal</t>
  </si>
  <si>
    <t>Campeonato de voleibol inter Instituciones Superiores</t>
  </si>
  <si>
    <t>Campeonato Municipal de Fulbito</t>
  </si>
  <si>
    <t>Campeonato Municipal de Futbol</t>
  </si>
  <si>
    <t>Programa de cumplimiento de Meta Plan de Incentivos - MEF</t>
  </si>
  <si>
    <t>Celebración de la Semana Cultural 4 de Junio</t>
  </si>
  <si>
    <t>Apoyo a la Educación con paquetes escolares</t>
  </si>
  <si>
    <t>Apoyo con docentes a la Instituciones Educativas de la Provincia (10 docentes)</t>
  </si>
  <si>
    <t>Adquisición de bibliografia actualizada</t>
  </si>
  <si>
    <t>Elaboración del Perfil y Proyecto Biblioteca Virtual</t>
  </si>
  <si>
    <t>Mantenimiento y mejoramiento de la infraestructura del campo ferial</t>
  </si>
  <si>
    <t>Mantenimiento y mejoramiento de la infraestructura de los recintos deportivos y recreativos.</t>
  </si>
  <si>
    <t>Coordinacion y Supervision con los comités del PVL y Comedores Populares del PCA</t>
  </si>
  <si>
    <t>Supervision y Control</t>
  </si>
  <si>
    <t>Actividades Festivas y Remembrantes para el PCA y PVL</t>
  </si>
  <si>
    <t>Cursos, Talleres</t>
  </si>
  <si>
    <t xml:space="preserve">Capacitación,  Pasacalle, </t>
  </si>
  <si>
    <t>Capacitación a Juntas Directivas:  Directivas Generales para la Ejecución del Programa Vaso de Leche de la Municipalidad Provincial de Jaén, Objetivos del Programa, Reglamento y funciones</t>
  </si>
  <si>
    <t>Actividades por Dia del Niño Peruano</t>
  </si>
  <si>
    <t>Actividades por el Día de la Madre</t>
  </si>
  <si>
    <t>Capacitación y Almuerzo</t>
  </si>
  <si>
    <t xml:space="preserve"> Elección del Producto para el año 2015, por las Representantes de los comités del programa</t>
  </si>
  <si>
    <t>Actividades por celebración de la Lactancia Materna</t>
  </si>
  <si>
    <t>Reuniones con integrantes del Comité de Administración</t>
  </si>
  <si>
    <t>Reunion</t>
  </si>
  <si>
    <t>Toma de muestras del producto selecionado</t>
  </si>
  <si>
    <t xml:space="preserve"> Envío de los productos del PVL, para la realización de análisis de Laboratorio</t>
  </si>
  <si>
    <t>Fumigación del Almacén del PVL</t>
  </si>
  <si>
    <t>Inspeccion</t>
  </si>
  <si>
    <t>Empadronamiento de comités zona Urbana del PVL</t>
  </si>
  <si>
    <t>Visitas y Monitoreo</t>
  </si>
  <si>
    <t>Empadronamiento de comités zona Rural del PVL</t>
  </si>
  <si>
    <t>Elaboracion y ejecusion de proyectos productivos para contribuir en el fortalecimiento de capacidades de las beneficiarias de los comités de zona urbana y rural</t>
  </si>
  <si>
    <t>Verificacion y reconocimiento de beneficiarios del pvl zona rbano y rural</t>
  </si>
  <si>
    <t>Evaluacion antropometrica de los beneficiarios del PVL</t>
  </si>
  <si>
    <t>Control y capacitacion</t>
  </si>
  <si>
    <t>Monitoreo y supervicion de la racion diaria</t>
  </si>
  <si>
    <t xml:space="preserve">Capacitación, Concurso </t>
  </si>
  <si>
    <t xml:space="preserve">Analisis </t>
  </si>
  <si>
    <t xml:space="preserve">Charlas </t>
  </si>
  <si>
    <t>Pasacalle</t>
  </si>
  <si>
    <t>Elaboración y ejecución de proyectos productivos para contribuir en el Fortalecemiento de capacidades de las beneficiarias de los comedores populares zona urbana y rural.</t>
  </si>
  <si>
    <t>Capacitación, Campaña médica</t>
  </si>
  <si>
    <t>Orientar y verificar la correcta elaboaración del expediente de apoyo de obras comunales</t>
  </si>
  <si>
    <t>Boletin</t>
  </si>
  <si>
    <t>Apertura e Inauguración de 02 Comedores Populares</t>
  </si>
  <si>
    <t xml:space="preserve"> Supervisión zona urbana y rural</t>
  </si>
  <si>
    <t>Supervisión zona urbana y rural</t>
  </si>
  <si>
    <t xml:space="preserve"> padrón de beneficiarios</t>
  </si>
  <si>
    <t>Talleres</t>
  </si>
  <si>
    <t>Programa de actividades por la semana nacional de los derechos del niño (a) y adolescente</t>
  </si>
  <si>
    <t>celebración navideña para los niños.</t>
  </si>
  <si>
    <t>Taller de capacitaciónsobre ejecución de trabajo de omaped's en distritos.</t>
  </si>
  <si>
    <t>campaña medica para personas con discapacidad</t>
  </si>
  <si>
    <t>Coordinaciones con ONGs y otras Instituciones para organizar talleres y proyectos productivos.</t>
  </si>
  <si>
    <t xml:space="preserve">FORMATO DEL PLAN OPERATIVO INSTITUCIONAL. AÑO 2016. </t>
  </si>
  <si>
    <t>Taller de capacitacion a personas con discapacidad (aplicación de proyectos productivos)</t>
  </si>
  <si>
    <t xml:space="preserve">Evaluacion de trabaujo en OMAPEs Distritales </t>
  </si>
  <si>
    <t>Area 01: Seguridad Domiciliaria</t>
  </si>
  <si>
    <t>Implementación de la Oficina de  Seguridad Ciudadana</t>
  </si>
  <si>
    <t>Implementac.</t>
  </si>
  <si>
    <t xml:space="preserve">Reuniones  de coordinación con los miembros del COPROSEC - JAÉN. </t>
  </si>
  <si>
    <t>Reuniones de coordinación  con los Comiotes Distritales de Seguridad Ciudadana de la Provincia de Jaén.</t>
  </si>
  <si>
    <t>Firmar convenios o lograr alianzas estratégicas con Instiotuciones u ONGs, en temas de prevención y control de seguridad ciudadana.</t>
  </si>
  <si>
    <t>Organizar a la Población en juntas vedcinales</t>
  </si>
  <si>
    <t>Capacitar a las Juntas Vecinales y Población en general en normas preverntivas de seguridad personal y patrimonial</t>
  </si>
  <si>
    <t>Capacitar en materia de derechos humanos y derechos fundamentales de la persona a las juntas vecinales y comunidades en general</t>
  </si>
  <si>
    <t>Mapeo de los puntos críticos y vulnerables</t>
  </si>
  <si>
    <t>Desarrollar talleres de convivencia pacífica dirigidos a las juntas vecinales</t>
  </si>
  <si>
    <t>Establecer un sistema de comunicación único entre la Municipalidad y PNP.</t>
  </si>
  <si>
    <t>Area 02: Seguridad Educativa</t>
  </si>
  <si>
    <t>Capacitar a la comunidad educativa y población en general, en normas preventivas de seguridad personal y patrimonial.</t>
  </si>
  <si>
    <t>Capácitación</t>
  </si>
  <si>
    <t>Conformar un equipo multidiciplinario para la prevención de la violencia familiar.</t>
  </si>
  <si>
    <t>Desarrollar seminarios talleres sobre prevención en temas que generen delincuencia, dirigidos a jovenes y adolescentes.</t>
  </si>
  <si>
    <t>Desarrollar seminarios talleres sobre prevención en temas que generen delincuencia, dirigidos a personas adultas y ancianos.</t>
  </si>
  <si>
    <t>Desarrollar actividades (medio ambiente y Seguridad Ciudadana) de apoyo, prevención y capacitación con los policías escolares organizados en las instituciones educativas de Jaén.</t>
  </si>
  <si>
    <t>Capacitar al personal de Serenazgo y Policía Municipal, en temas de seguridad ciudadana.</t>
  </si>
  <si>
    <t>Area 03: Seguridad Salud.</t>
  </si>
  <si>
    <t>Realizar campañas preventivas de salud de enfermedades de mayor incidencia en la zona.</t>
  </si>
  <si>
    <t>Realizar campañas y operativos conjuntos de  prevención en contaminación sonora.</t>
  </si>
  <si>
    <t>Caapacitar en las instituciones educativas, en cuanto a prevención de enfermedades de trasmisión sexual, uso indebido de drogas, consuimo de alcohól, violencia y embarazo escolar</t>
  </si>
  <si>
    <t>Difundir buernas prácticas para evitar la propagación de enfermedades infecto contagiosas, manipulación de alimentos, almacenamiento de agua para consumo humano.</t>
  </si>
  <si>
    <t>Area 04: Seguridad Comercial/Industrial.</t>
  </si>
  <si>
    <t>Capacitar a los comerciantes e industriales en materia de seguridad personal, desplazamientos e instalaciones (casas, vehículos, negocios y otros)</t>
  </si>
  <si>
    <t>Coordinar una mejor distribución y coordinación  de la vigilancia privada, a fin de contrarrestar eventualidades en los puntos criticos y vulnerebles</t>
  </si>
  <si>
    <t>División de Serenazgo</t>
  </si>
  <si>
    <t>División de la Policia Municipal</t>
  </si>
  <si>
    <t>Informes</t>
  </si>
  <si>
    <t>PATRULLAJE MUNICIPAL POR SECTOR - SERENAZGO</t>
  </si>
  <si>
    <t xml:space="preserve">Sector </t>
  </si>
  <si>
    <t>IMPLEMENTACION Y OPERATIVIDAD DEL CENTRO DE OPERACIONES Y ACCION RAPIDA (COAR)- CAMARAS DE VIDEO VIGILANCIA</t>
  </si>
  <si>
    <t>Informes de actividades</t>
  </si>
  <si>
    <t>DESARROLLAR PATRULLAJE INTEGRADO POR SECTOR: MPJ (SERENAZGO) – PNP.</t>
  </si>
  <si>
    <t>Patrullajes</t>
  </si>
  <si>
    <t>IMPLEMENTAR SISTEMAS DE ALERTA TEMPRANO COMPLEMENTARIOS AL VECINAL, INTEGRADO POR VIGILANTES PARA QUE COLABOREN CON LOS POLICIAS Y SERENAZGO EN LOS TEMAS DE SEGURIDAD CIUDADANA.</t>
  </si>
  <si>
    <t>Vigilantes aliados</t>
  </si>
  <si>
    <t>IMPLEMENTAR EL MECANISMO DE COMUNICACION ENTRE LA COMISARIA Y  LA DIRECCION DE SEGURIDAD CIUDADANA PARA FORTALECER LA COMUNICACIÓN EN EL PATRULLAJE INTEGRADO.</t>
  </si>
  <si>
    <t>Sistema de comunicación</t>
  </si>
  <si>
    <t>PATRULLAJES DIARIO MOTORIZADOS  POR SECTOR POR EL PERSONAL DE SERENAZGO, PARA CONTRARESTAR LA DELINCUENCIA.</t>
  </si>
  <si>
    <t>APOYAR EN LOS OPERATIVOS A ESTABLECIMIENTOS NOCTURNOS QUE EXPENDEN BEBIDAS ALCOHOLICAS</t>
  </si>
  <si>
    <t>OPERATIVOS</t>
  </si>
  <si>
    <t xml:space="preserve">BRINDAR APOYO EN LOS OPERATIVOS DE TRANSITOS </t>
  </si>
  <si>
    <t xml:space="preserve">OPERATIVOS A ESTABLECIMIENTOS QUE EXPENDEN BEBIDAS ALCOHOLICAS </t>
  </si>
  <si>
    <t xml:space="preserve">PLANIFICACION DE PATRULLAJE POR SECTOR </t>
  </si>
  <si>
    <t>Documento</t>
  </si>
  <si>
    <t>ELABORACION DEL PLAN DE PATRULLAJE INTEGRADO</t>
  </si>
  <si>
    <t xml:space="preserve">PLAN </t>
  </si>
  <si>
    <t xml:space="preserve">MANTENIMIENTO Y REPOSICION DE VEHICULO PARA PATRULLAJE POR SECTOR </t>
  </si>
  <si>
    <t xml:space="preserve">MANTENIMIENTO Y REPOSICION DE VEHICULOS MAYORES Y MENORES PARA PATRULLAJE POR SECTOR </t>
  </si>
  <si>
    <t xml:space="preserve">Vehiculos reparados </t>
  </si>
  <si>
    <t>IMPLEMENTACIÓN DE LA OFICINA DE SERENAZGO</t>
  </si>
  <si>
    <t>Implementación</t>
  </si>
  <si>
    <t>PATRULLAJE MUNICIPAL POR SECTOR - POLICIA MUNICIPAL</t>
  </si>
  <si>
    <t>ACTIVIDADES DIARIAS DE RECUPERACION DE ESPACIOS PUBLICOS</t>
  </si>
  <si>
    <t xml:space="preserve">NOTIFICAR A LOS DIFERENTES ESTABLECIMIENTOS COMERCIALES INFORMALES </t>
  </si>
  <si>
    <t xml:space="preserve">Notificaciones </t>
  </si>
  <si>
    <t>MULTAR A LOS ESTABLECIMIENTOS INFORMALES</t>
  </si>
  <si>
    <t xml:space="preserve">Multas </t>
  </si>
  <si>
    <t>SUPERVISAR Y FISCALIZAR A LOS DIFERENTES ESTABLECIMIENTOS COMERCIALES QUE CUENTEN CON LOS REQUISITOS MINIMOS PARA SU FUNCIONAMIENTO</t>
  </si>
  <si>
    <t>Informes de fiscalizacion</t>
  </si>
  <si>
    <t>Informes de operativos</t>
  </si>
  <si>
    <t>FISCALIZAR LA VENTA DE LOS PRODUCTOS ALIMENTICIOS</t>
  </si>
  <si>
    <t xml:space="preserve">NOTIFICAR A LOS INFRACTORES QUE ARROJAN BASURA EN ESPACIOS PUBLICOS </t>
  </si>
  <si>
    <t>REGULAR EL COMERCIO AMBULATORIO</t>
  </si>
  <si>
    <t xml:space="preserve">Informes </t>
  </si>
  <si>
    <t>IMPLEMENTACIÓN DE LA OFICINA DE LA POLICIA MUNICIPAL</t>
  </si>
  <si>
    <t>COMUNIDAD RECIBE ACCIONES DE PREVENCIÓN EN EL MARCO DEL PLAN LOCAL DE SEGURIDAD CIUDADANA</t>
  </si>
  <si>
    <t xml:space="preserve">IMPLMENTACION, ILUMINACION Y DE ESPACIOS PUBLICOS RECUPERADOS </t>
  </si>
  <si>
    <t xml:space="preserve">Areas implementadas </t>
  </si>
  <si>
    <t xml:space="preserve">ATENDER LAS DENUNCIAS O QUEJAS DEL PÚBLICO </t>
  </si>
  <si>
    <t>REALIZAR CAPACITACIONES PARA EL PERSONAL</t>
  </si>
  <si>
    <t xml:space="preserve">Informes de capacitaciones </t>
  </si>
  <si>
    <t>ESTRATÉGIA SIN PROGRAMACIÓN PARA 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</si>
</sst>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.00"/>
    <numFmt numFmtId="165" formatCode="#,##0_ ;\-#,##0\ "/>
  </numFmts>
  <fonts count="4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b/>
      <sz val="8"/>
      <color rgb="FF0070C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b/>
      <sz val="8"/>
      <name val="Arial Black"/>
      <family val="2"/>
    </font>
    <font>
      <sz val="8"/>
      <name val="Calibri"/>
      <family val="2"/>
      <scheme val="minor"/>
    </font>
    <font>
      <sz val="8"/>
      <name val="Arial Black"/>
      <family val="2"/>
    </font>
    <font>
      <sz val="11"/>
      <name val="Arial Black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7.5"/>
      <color rgb="FF000000"/>
      <name val="Calibri"/>
      <family val="2"/>
    </font>
    <font>
      <b/>
      <sz val="8"/>
      <color rgb="FF000000"/>
      <name val="Arial Black"/>
      <family val="2"/>
    </font>
    <font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 Black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5" borderId="0" applyNumberFormat="0" applyBorder="0" applyAlignment="0" applyProtection="0"/>
  </cellStyleXfs>
  <cellXfs count="204">
    <xf numFmtId="0" fontId="0" fillId="0" borderId="0" xfId="0"/>
    <xf numFmtId="0" fontId="2" fillId="0" borderId="0" xfId="2"/>
    <xf numFmtId="0" fontId="2" fillId="0" borderId="0" xfId="2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3" fontId="6" fillId="0" borderId="10" xfId="2" applyNumberFormat="1" applyFont="1" applyBorder="1" applyAlignment="1">
      <alignment horizontal="right" vertical="center" wrapText="1"/>
    </xf>
    <xf numFmtId="3" fontId="6" fillId="0" borderId="1" xfId="2" applyNumberFormat="1" applyFont="1" applyBorder="1" applyAlignment="1">
      <alignment horizontal="right" vertical="center" wrapText="1"/>
    </xf>
    <xf numFmtId="0" fontId="5" fillId="0" borderId="1" xfId="2" applyNumberFormat="1" applyFont="1" applyFill="1" applyBorder="1" applyAlignment="1">
      <alignment horizontal="left" vertical="top"/>
    </xf>
    <xf numFmtId="0" fontId="7" fillId="0" borderId="0" xfId="0" applyFont="1"/>
    <xf numFmtId="0" fontId="8" fillId="0" borderId="0" xfId="2" applyFont="1"/>
    <xf numFmtId="0" fontId="8" fillId="0" borderId="0" xfId="2" applyFont="1" applyAlignment="1">
      <alignment vertical="center"/>
    </xf>
    <xf numFmtId="43" fontId="2" fillId="0" borderId="0" xfId="2" applyNumberFormat="1"/>
    <xf numFmtId="0" fontId="9" fillId="0" borderId="0" xfId="0" applyFont="1"/>
    <xf numFmtId="0" fontId="10" fillId="0" borderId="10" xfId="5" applyFont="1" applyFill="1" applyBorder="1" applyAlignment="1">
      <alignment vertical="center" wrapText="1"/>
    </xf>
    <xf numFmtId="0" fontId="10" fillId="0" borderId="1" xfId="5" applyFont="1" applyFill="1" applyBorder="1" applyAlignment="1">
      <alignment vertical="center" wrapText="1"/>
    </xf>
    <xf numFmtId="0" fontId="13" fillId="0" borderId="0" xfId="2" applyFont="1"/>
    <xf numFmtId="0" fontId="13" fillId="0" borderId="0" xfId="2" applyFont="1" applyAlignment="1">
      <alignment horizontal="center"/>
    </xf>
    <xf numFmtId="0" fontId="14" fillId="0" borderId="1" xfId="2" applyNumberFormat="1" applyFont="1" applyFill="1" applyBorder="1" applyAlignment="1">
      <alignment horizontal="center" vertical="top"/>
    </xf>
    <xf numFmtId="0" fontId="13" fillId="0" borderId="1" xfId="2" applyFont="1" applyBorder="1" applyAlignment="1">
      <alignment horizontal="center" vertical="center" wrapText="1"/>
    </xf>
    <xf numFmtId="3" fontId="13" fillId="0" borderId="1" xfId="2" applyNumberFormat="1" applyFont="1" applyBorder="1" applyAlignment="1">
      <alignment horizontal="center" vertical="center" wrapText="1"/>
    </xf>
    <xf numFmtId="3" fontId="13" fillId="0" borderId="10" xfId="2" applyNumberFormat="1" applyFont="1" applyBorder="1" applyAlignment="1">
      <alignment horizontal="right" vertical="center" wrapText="1"/>
    </xf>
    <xf numFmtId="3" fontId="13" fillId="0" borderId="1" xfId="2" applyNumberFormat="1" applyFont="1" applyBorder="1" applyAlignment="1">
      <alignment horizontal="right" vertical="center" wrapText="1"/>
    </xf>
    <xf numFmtId="0" fontId="15" fillId="0" borderId="10" xfId="5" applyFont="1" applyFill="1" applyBorder="1" applyAlignment="1">
      <alignment vertical="center" wrapText="1"/>
    </xf>
    <xf numFmtId="0" fontId="15" fillId="0" borderId="1" xfId="5" applyFont="1" applyFill="1" applyBorder="1" applyAlignment="1">
      <alignment vertical="center" wrapText="1"/>
    </xf>
    <xf numFmtId="0" fontId="16" fillId="0" borderId="1" xfId="2" applyFont="1" applyBorder="1" applyAlignment="1">
      <alignment horizontal="center" vertical="center" wrapText="1"/>
    </xf>
    <xf numFmtId="3" fontId="16" fillId="0" borderId="1" xfId="2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6" xfId="2" applyFont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horizontal="left" vertical="top"/>
    </xf>
    <xf numFmtId="0" fontId="17" fillId="0" borderId="5" xfId="2" applyFont="1" applyBorder="1" applyAlignment="1">
      <alignment horizontal="left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/>
    </xf>
    <xf numFmtId="43" fontId="16" fillId="0" borderId="1" xfId="4" applyFont="1" applyBorder="1" applyAlignment="1">
      <alignment horizontal="center"/>
    </xf>
    <xf numFmtId="43" fontId="16" fillId="0" borderId="2" xfId="4" applyFont="1" applyBorder="1" applyAlignment="1">
      <alignment horizontal="right" vertical="center"/>
    </xf>
    <xf numFmtId="43" fontId="16" fillId="0" borderId="1" xfId="4" applyFont="1" applyBorder="1"/>
    <xf numFmtId="0" fontId="21" fillId="0" borderId="1" xfId="0" applyFont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 vertical="top"/>
    </xf>
    <xf numFmtId="43" fontId="16" fillId="3" borderId="1" xfId="4" applyFont="1" applyFill="1" applyBorder="1" applyAlignment="1">
      <alignment horizontal="right" vertical="center"/>
    </xf>
    <xf numFmtId="43" fontId="16" fillId="0" borderId="1" xfId="4" applyFont="1" applyBorder="1" applyAlignment="1">
      <alignment horizontal="right"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43" fontId="16" fillId="0" borderId="1" xfId="4" applyFont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16" fillId="0" borderId="1" xfId="4" applyNumberFormat="1" applyFont="1" applyBorder="1" applyAlignment="1">
      <alignment horizontal="center" vertical="center"/>
    </xf>
    <xf numFmtId="0" fontId="16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right" vertical="center" wrapText="1"/>
    </xf>
    <xf numFmtId="3" fontId="14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43" fontId="16" fillId="0" borderId="1" xfId="4" applyFont="1" applyBorder="1" applyAlignment="1">
      <alignment horizontal="left" vertical="center"/>
    </xf>
    <xf numFmtId="43" fontId="16" fillId="0" borderId="9" xfId="4" applyFont="1" applyBorder="1" applyAlignment="1">
      <alignment horizontal="right" vertical="center"/>
    </xf>
    <xf numFmtId="43" fontId="16" fillId="0" borderId="9" xfId="0" applyNumberFormat="1" applyFont="1" applyBorder="1"/>
    <xf numFmtId="0" fontId="16" fillId="0" borderId="1" xfId="0" applyFont="1" applyBorder="1" applyAlignment="1">
      <alignment horizontal="center"/>
    </xf>
    <xf numFmtId="0" fontId="14" fillId="0" borderId="1" xfId="2" applyNumberFormat="1" applyFont="1" applyFill="1" applyBorder="1" applyAlignment="1">
      <alignment horizontal="left" vertical="center"/>
    </xf>
    <xf numFmtId="0" fontId="16" fillId="0" borderId="1" xfId="4" applyNumberFormat="1" applyFont="1" applyFill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 wrapText="1"/>
    </xf>
    <xf numFmtId="0" fontId="17" fillId="0" borderId="1" xfId="5" applyFont="1" applyFill="1" applyBorder="1" applyAlignment="1">
      <alignment vertical="center" wrapText="1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43" fontId="16" fillId="0" borderId="1" xfId="0" applyNumberFormat="1" applyFont="1" applyBorder="1"/>
    <xf numFmtId="2" fontId="16" fillId="0" borderId="1" xfId="4" applyNumberFormat="1" applyFont="1" applyBorder="1" applyAlignment="1">
      <alignment horizontal="right" vertical="center"/>
    </xf>
    <xf numFmtId="2" fontId="16" fillId="3" borderId="1" xfId="4" applyNumberFormat="1" applyFont="1" applyFill="1" applyBorder="1" applyAlignment="1">
      <alignment horizontal="right" vertical="center"/>
    </xf>
    <xf numFmtId="4" fontId="22" fillId="5" borderId="1" xfId="6" applyNumberFormat="1" applyBorder="1" applyAlignment="1">
      <alignment horizontal="right" vertical="center" wrapText="1"/>
    </xf>
    <xf numFmtId="0" fontId="6" fillId="0" borderId="10" xfId="2" applyFont="1" applyBorder="1" applyAlignment="1">
      <alignment vertical="center" wrapText="1"/>
    </xf>
    <xf numFmtId="0" fontId="6" fillId="0" borderId="5" xfId="2" applyFont="1" applyBorder="1" applyAlignment="1">
      <alignment vertical="center" wrapText="1"/>
    </xf>
    <xf numFmtId="4" fontId="22" fillId="5" borderId="6" xfId="6" applyNumberFormat="1" applyBorder="1" applyAlignment="1">
      <alignment vertical="center" wrapText="1"/>
    </xf>
    <xf numFmtId="43" fontId="22" fillId="5" borderId="6" xfId="6" applyNumberFormat="1" applyBorder="1" applyAlignment="1">
      <alignment vertical="center" wrapText="1"/>
    </xf>
    <xf numFmtId="0" fontId="13" fillId="0" borderId="10" xfId="2" applyFont="1" applyBorder="1" applyAlignment="1">
      <alignment vertical="center" wrapText="1"/>
    </xf>
    <xf numFmtId="0" fontId="13" fillId="0" borderId="5" xfId="2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10" xfId="0" applyBorder="1"/>
    <xf numFmtId="0" fontId="26" fillId="0" borderId="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 wrapText="1"/>
    </xf>
    <xf numFmtId="0" fontId="13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left" vertical="center" wrapText="1"/>
    </xf>
    <xf numFmtId="3" fontId="16" fillId="0" borderId="1" xfId="2" applyNumberFormat="1" applyFont="1" applyBorder="1" applyAlignment="1">
      <alignment vertical="center" wrapText="1"/>
    </xf>
    <xf numFmtId="4" fontId="22" fillId="5" borderId="1" xfId="6" applyNumberFormat="1" applyBorder="1" applyAlignment="1">
      <alignment vertical="center" wrapText="1"/>
    </xf>
    <xf numFmtId="0" fontId="13" fillId="0" borderId="1" xfId="2" applyFont="1" applyBorder="1" applyAlignment="1">
      <alignment horizontal="center" vertical="center" wrapText="1"/>
    </xf>
    <xf numFmtId="0" fontId="33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wrapText="1"/>
    </xf>
    <xf numFmtId="1" fontId="13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" fontId="13" fillId="0" borderId="1" xfId="0" applyNumberFormat="1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44" fontId="29" fillId="0" borderId="1" xfId="0" applyNumberFormat="1" applyFont="1" applyBorder="1" applyAlignment="1">
      <alignment horizontal="right" vertical="center"/>
    </xf>
    <xf numFmtId="1" fontId="27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wrapText="1"/>
    </xf>
    <xf numFmtId="3" fontId="9" fillId="5" borderId="1" xfId="6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wrapText="1"/>
    </xf>
    <xf numFmtId="0" fontId="16" fillId="0" borderId="10" xfId="4" applyNumberFormat="1" applyFont="1" applyBorder="1" applyAlignment="1">
      <alignment horizontal="center" vertical="center"/>
    </xf>
    <xf numFmtId="43" fontId="9" fillId="5" borderId="1" xfId="6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1" xfId="2" applyFont="1" applyBorder="1" applyAlignment="1">
      <alignment vertical="center" wrapText="1"/>
    </xf>
    <xf numFmtId="43" fontId="16" fillId="3" borderId="1" xfId="6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4" fontId="34" fillId="0" borderId="1" xfId="0" applyNumberFormat="1" applyFont="1" applyBorder="1" applyAlignment="1">
      <alignment horizontal="right" vertical="center"/>
    </xf>
    <xf numFmtId="44" fontId="34" fillId="0" borderId="6" xfId="0" applyNumberFormat="1" applyFont="1" applyBorder="1" applyAlignment="1">
      <alignment horizontal="right" vertical="center"/>
    </xf>
    <xf numFmtId="164" fontId="35" fillId="3" borderId="1" xfId="6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29" fillId="3" borderId="1" xfId="0" applyFont="1" applyFill="1" applyBorder="1" applyAlignment="1">
      <alignment horizontal="left" vertical="center" wrapText="1"/>
    </xf>
    <xf numFmtId="43" fontId="13" fillId="0" borderId="1" xfId="4" applyFont="1" applyBorder="1" applyAlignment="1">
      <alignment horizontal="right" vertical="center"/>
    </xf>
    <xf numFmtId="164" fontId="36" fillId="3" borderId="1" xfId="6" applyNumberFormat="1" applyFont="1" applyFill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2" applyFont="1" applyBorder="1" applyAlignment="1">
      <alignment vertical="center" wrapText="1"/>
    </xf>
    <xf numFmtId="43" fontId="21" fillId="3" borderId="1" xfId="6" applyNumberFormat="1" applyFont="1" applyFill="1" applyBorder="1" applyAlignment="1">
      <alignment vertical="center" wrapText="1"/>
    </xf>
    <xf numFmtId="164" fontId="34" fillId="0" borderId="1" xfId="0" applyNumberFormat="1" applyFont="1" applyBorder="1" applyAlignment="1">
      <alignment horizontal="right" vertical="center" wrapText="1"/>
    </xf>
    <xf numFmtId="164" fontId="34" fillId="0" borderId="6" xfId="0" applyNumberFormat="1" applyFont="1" applyBorder="1" applyAlignment="1">
      <alignment horizontal="right" vertical="center" wrapText="1"/>
    </xf>
    <xf numFmtId="0" fontId="37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43" fontId="39" fillId="3" borderId="6" xfId="6" applyNumberFormat="1" applyFont="1" applyFill="1" applyBorder="1" applyAlignment="1">
      <alignment vertical="center" wrapText="1"/>
    </xf>
    <xf numFmtId="0" fontId="12" fillId="0" borderId="14" xfId="2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2" borderId="1" xfId="1" applyFont="1" applyBorder="1" applyAlignment="1">
      <alignment horizontal="center" vertical="center"/>
    </xf>
    <xf numFmtId="0" fontId="13" fillId="0" borderId="10" xfId="2" applyFont="1" applyBorder="1" applyAlignment="1">
      <alignment horizontal="left" vertical="center" wrapText="1"/>
    </xf>
    <xf numFmtId="0" fontId="13" fillId="0" borderId="5" xfId="2" applyFont="1" applyBorder="1" applyAlignment="1">
      <alignment horizontal="left" vertical="center" wrapText="1"/>
    </xf>
    <xf numFmtId="0" fontId="12" fillId="2" borderId="2" xfId="1" applyFont="1" applyBorder="1" applyAlignment="1">
      <alignment horizontal="center" vertical="center" wrapText="1"/>
    </xf>
    <xf numFmtId="0" fontId="12" fillId="2" borderId="7" xfId="1" applyFont="1" applyBorder="1" applyAlignment="1">
      <alignment vertical="center" wrapText="1"/>
    </xf>
    <xf numFmtId="0" fontId="12" fillId="2" borderId="9" xfId="1" applyFont="1" applyBorder="1" applyAlignment="1">
      <alignment vertical="center" wrapText="1"/>
    </xf>
    <xf numFmtId="0" fontId="12" fillId="2" borderId="10" xfId="1" applyFont="1" applyBorder="1" applyAlignment="1">
      <alignment horizontal="center" vertical="center"/>
    </xf>
    <xf numFmtId="0" fontId="12" fillId="2" borderId="5" xfId="1" applyFont="1" applyBorder="1" applyAlignment="1">
      <alignment horizontal="center" vertical="center"/>
    </xf>
    <xf numFmtId="0" fontId="12" fillId="2" borderId="1" xfId="1" applyFont="1" applyBorder="1" applyAlignment="1">
      <alignment horizontal="center" vertical="center" wrapText="1"/>
    </xf>
    <xf numFmtId="0" fontId="12" fillId="2" borderId="7" xfId="1" applyFont="1" applyBorder="1" applyAlignment="1">
      <alignment horizontal="center" vertical="center" wrapText="1"/>
    </xf>
    <xf numFmtId="0" fontId="12" fillId="2" borderId="4" xfId="1" applyFont="1" applyBorder="1" applyAlignment="1">
      <alignment horizontal="center" vertical="center" wrapText="1"/>
    </xf>
    <xf numFmtId="0" fontId="12" fillId="2" borderId="8" xfId="1" applyFont="1" applyBorder="1" applyAlignment="1">
      <alignment horizontal="center" vertical="center" wrapText="1"/>
    </xf>
    <xf numFmtId="0" fontId="12" fillId="2" borderId="1" xfId="1" applyFont="1" applyBorder="1" applyAlignment="1">
      <alignment vertical="center" wrapText="1"/>
    </xf>
    <xf numFmtId="0" fontId="13" fillId="0" borderId="1" xfId="2" applyFont="1" applyBorder="1" applyAlignment="1">
      <alignment horizontal="left" vertical="top" indent="1"/>
    </xf>
    <xf numFmtId="0" fontId="13" fillId="0" borderId="6" xfId="2" applyFont="1" applyBorder="1" applyAlignment="1">
      <alignment horizontal="left" vertical="center" wrapText="1"/>
    </xf>
    <xf numFmtId="0" fontId="15" fillId="0" borderId="10" xfId="2" applyNumberFormat="1" applyFont="1" applyFill="1" applyBorder="1" applyAlignment="1">
      <alignment horizontal="left" vertical="top"/>
    </xf>
    <xf numFmtId="0" fontId="15" fillId="0" borderId="6" xfId="2" applyNumberFormat="1" applyFont="1" applyFill="1" applyBorder="1" applyAlignment="1">
      <alignment horizontal="left" vertical="top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indent="1"/>
    </xf>
    <xf numFmtId="0" fontId="12" fillId="2" borderId="6" xfId="1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 wrapText="1" indent="1"/>
    </xf>
    <xf numFmtId="0" fontId="15" fillId="0" borderId="10" xfId="5" applyFont="1" applyFill="1" applyBorder="1" applyAlignment="1">
      <alignment horizontal="left" vertical="center" wrapText="1"/>
    </xf>
    <xf numFmtId="0" fontId="15" fillId="0" borderId="6" xfId="5" applyFont="1" applyFill="1" applyBorder="1" applyAlignment="1">
      <alignment horizontal="left" vertical="center" wrapText="1"/>
    </xf>
    <xf numFmtId="0" fontId="13" fillId="0" borderId="11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13" fillId="0" borderId="13" xfId="2" applyFont="1" applyBorder="1" applyAlignment="1">
      <alignment horizontal="left" vertical="center" wrapText="1"/>
    </xf>
    <xf numFmtId="0" fontId="13" fillId="0" borderId="14" xfId="2" applyFont="1" applyBorder="1" applyAlignment="1">
      <alignment horizontal="left" vertical="center" wrapText="1"/>
    </xf>
    <xf numFmtId="0" fontId="13" fillId="0" borderId="4" xfId="2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3" fillId="0" borderId="10" xfId="2" applyFont="1" applyBorder="1" applyAlignment="1">
      <alignment horizontal="left" vertical="center" wrapText="1" indent="1"/>
    </xf>
    <xf numFmtId="0" fontId="13" fillId="0" borderId="5" xfId="2" applyFont="1" applyBorder="1" applyAlignment="1">
      <alignment horizontal="left" vertical="center" wrapText="1" indent="1"/>
    </xf>
    <xf numFmtId="0" fontId="13" fillId="0" borderId="6" xfId="2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3" fillId="0" borderId="10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3" borderId="6" xfId="2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15" fillId="0" borderId="1" xfId="2" applyNumberFormat="1" applyFont="1" applyFill="1" applyBorder="1" applyAlignment="1">
      <alignment horizontal="left" vertical="top"/>
    </xf>
  </cellXfs>
  <cellStyles count="7">
    <cellStyle name="Buena" xfId="5" builtinId="26"/>
    <cellStyle name="Énfasis2" xfId="6" builtinId="33"/>
    <cellStyle name="Incorrecto" xfId="1" builtinId="27"/>
    <cellStyle name="Millares" xfId="4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FCC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25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3067050" y="4562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210050" y="45720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210050" y="104394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6386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13633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81165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6386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13633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81165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6482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13252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80308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6482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13252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80308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68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6482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05156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63830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5910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12395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48018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7781" cy="188971"/>
    <xdr:sp macro="" textlink="">
      <xdr:nvSpPr>
        <xdr:cNvPr id="5" name="2 CuadroTexto"/>
        <xdr:cNvSpPr txBox="1"/>
      </xdr:nvSpPr>
      <xdr:spPr>
        <a:xfrm>
          <a:off x="4878457" y="5151783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0</xdr:rowOff>
    </xdr:from>
    <xdr:ext cx="77781" cy="188971"/>
    <xdr:sp macro="" textlink="">
      <xdr:nvSpPr>
        <xdr:cNvPr id="8" name="1 CuadroTexto"/>
        <xdr:cNvSpPr txBox="1"/>
      </xdr:nvSpPr>
      <xdr:spPr>
        <a:xfrm>
          <a:off x="4876800" y="29146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7781" cy="188971"/>
    <xdr:sp macro="" textlink="">
      <xdr:nvSpPr>
        <xdr:cNvPr id="9" name="2 CuadroTexto"/>
        <xdr:cNvSpPr txBox="1"/>
      </xdr:nvSpPr>
      <xdr:spPr>
        <a:xfrm>
          <a:off x="4876800" y="29146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7781" cy="188971"/>
    <xdr:sp macro="" textlink="">
      <xdr:nvSpPr>
        <xdr:cNvPr id="10" name="3 CuadroTexto"/>
        <xdr:cNvSpPr txBox="1"/>
      </xdr:nvSpPr>
      <xdr:spPr>
        <a:xfrm>
          <a:off x="4876800" y="29146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topLeftCell="A7" zoomScale="130" zoomScaleNormal="115" zoomScaleSheetLayoutView="130" workbookViewId="0">
      <selection activeCell="B24" sqref="B24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56" t="s">
        <v>172</v>
      </c>
      <c r="B1" s="156"/>
      <c r="C1" s="156"/>
      <c r="D1" s="156"/>
      <c r="E1" s="156"/>
      <c r="F1" s="156"/>
      <c r="G1" s="156"/>
      <c r="H1" s="156"/>
      <c r="I1" s="156"/>
    </row>
    <row r="2" spans="1:9" s="1" customFormat="1" ht="12.75" x14ac:dyDescent="0.2">
      <c r="A2" s="155" t="s">
        <v>173</v>
      </c>
      <c r="B2" s="155"/>
      <c r="C2" s="15"/>
      <c r="D2" s="16"/>
      <c r="E2" s="15"/>
      <c r="F2" s="15"/>
      <c r="G2" s="15"/>
      <c r="H2" s="15"/>
      <c r="I2" s="15"/>
    </row>
    <row r="3" spans="1:9" s="2" customFormat="1" ht="16.5" customHeight="1" x14ac:dyDescent="0.25">
      <c r="A3" s="163" t="s">
        <v>0</v>
      </c>
      <c r="B3" s="164"/>
      <c r="C3" s="165" t="s">
        <v>1</v>
      </c>
      <c r="D3" s="165"/>
      <c r="E3" s="165"/>
      <c r="F3" s="165"/>
      <c r="G3" s="165"/>
      <c r="H3" s="165"/>
      <c r="I3" s="165"/>
    </row>
    <row r="4" spans="1:9" s="1" customFormat="1" ht="12.75" customHeight="1" x14ac:dyDescent="0.2">
      <c r="A4" s="174" t="s">
        <v>172</v>
      </c>
      <c r="B4" s="174"/>
      <c r="C4" s="170" t="s">
        <v>11</v>
      </c>
      <c r="D4" s="170"/>
      <c r="E4" s="170"/>
      <c r="F4" s="170"/>
      <c r="G4" s="170"/>
      <c r="H4" s="170"/>
      <c r="I4" s="170"/>
    </row>
    <row r="5" spans="1:9" s="1" customFormat="1" ht="12.75" customHeight="1" x14ac:dyDescent="0.2">
      <c r="A5" s="174"/>
      <c r="B5" s="174"/>
      <c r="C5" s="170" t="s">
        <v>12</v>
      </c>
      <c r="D5" s="170"/>
      <c r="E5" s="170"/>
      <c r="F5" s="170"/>
      <c r="G5" s="170"/>
      <c r="H5" s="170"/>
      <c r="I5" s="170"/>
    </row>
    <row r="6" spans="1:9" s="1" customFormat="1" ht="12.75" customHeight="1" x14ac:dyDescent="0.2">
      <c r="A6" s="174"/>
      <c r="B6" s="174"/>
      <c r="C6" s="170" t="s">
        <v>13</v>
      </c>
      <c r="D6" s="170"/>
      <c r="E6" s="170"/>
      <c r="F6" s="170"/>
      <c r="G6" s="170"/>
      <c r="H6" s="170"/>
      <c r="I6" s="170"/>
    </row>
    <row r="7" spans="1:9" s="1" customFormat="1" ht="12.75" customHeight="1" x14ac:dyDescent="0.2">
      <c r="A7" s="174"/>
      <c r="B7" s="174"/>
      <c r="C7" s="170" t="s">
        <v>14</v>
      </c>
      <c r="D7" s="170"/>
      <c r="E7" s="170"/>
      <c r="F7" s="170"/>
      <c r="G7" s="170"/>
      <c r="H7" s="170"/>
      <c r="I7" s="170"/>
    </row>
    <row r="8" spans="1:9" s="1" customFormat="1" ht="12.75" customHeight="1" x14ac:dyDescent="0.2">
      <c r="A8" s="174"/>
      <c r="B8" s="174"/>
      <c r="C8" s="170" t="s">
        <v>15</v>
      </c>
      <c r="D8" s="170"/>
      <c r="E8" s="170"/>
      <c r="F8" s="170"/>
      <c r="G8" s="170"/>
      <c r="H8" s="170"/>
      <c r="I8" s="170"/>
    </row>
    <row r="9" spans="1:9" s="1" customFormat="1" ht="12.75" customHeight="1" x14ac:dyDescent="0.2">
      <c r="A9" s="174"/>
      <c r="B9" s="174"/>
      <c r="C9" s="170" t="s">
        <v>16</v>
      </c>
      <c r="D9" s="170"/>
      <c r="E9" s="170"/>
      <c r="F9" s="170"/>
      <c r="G9" s="170"/>
      <c r="H9" s="170"/>
      <c r="I9" s="170"/>
    </row>
    <row r="10" spans="1:9" s="1" customFormat="1" ht="12.75" customHeight="1" x14ac:dyDescent="0.2">
      <c r="A10" s="174"/>
      <c r="B10" s="174"/>
      <c r="C10" s="170" t="s">
        <v>15</v>
      </c>
      <c r="D10" s="170"/>
      <c r="E10" s="170"/>
      <c r="F10" s="170"/>
      <c r="G10" s="170"/>
      <c r="H10" s="170"/>
      <c r="I10" s="170"/>
    </row>
    <row r="11" spans="1:9" s="2" customFormat="1" ht="16.5" customHeight="1" x14ac:dyDescent="0.25">
      <c r="A11" s="163" t="s">
        <v>2</v>
      </c>
      <c r="B11" s="164"/>
      <c r="C11" s="165" t="s">
        <v>3</v>
      </c>
      <c r="D11" s="165"/>
      <c r="E11" s="165"/>
      <c r="F11" s="165"/>
      <c r="G11" s="165"/>
      <c r="H11" s="165"/>
      <c r="I11" s="165"/>
    </row>
    <row r="12" spans="1:9" s="1" customFormat="1" ht="39" customHeight="1" x14ac:dyDescent="0.2">
      <c r="A12" s="158" t="s">
        <v>42</v>
      </c>
      <c r="B12" s="159"/>
      <c r="C12" s="175" t="s">
        <v>17</v>
      </c>
      <c r="D12" s="175"/>
      <c r="E12" s="175"/>
      <c r="F12" s="175"/>
      <c r="G12" s="175"/>
      <c r="H12" s="175"/>
      <c r="I12" s="175"/>
    </row>
    <row r="13" spans="1:9" s="2" customFormat="1" ht="24.75" customHeight="1" x14ac:dyDescent="0.25">
      <c r="A13" s="163" t="s">
        <v>21</v>
      </c>
      <c r="B13" s="164"/>
      <c r="C13" s="157" t="s">
        <v>43</v>
      </c>
      <c r="D13" s="157"/>
      <c r="E13" s="157"/>
      <c r="F13" s="157"/>
      <c r="G13" s="165" t="s">
        <v>44</v>
      </c>
      <c r="H13" s="165"/>
      <c r="I13" s="165"/>
    </row>
    <row r="14" spans="1:9" s="1" customFormat="1" ht="36" customHeight="1" x14ac:dyDescent="0.2">
      <c r="A14" s="158" t="s">
        <v>30</v>
      </c>
      <c r="B14" s="159"/>
      <c r="C14" s="158" t="s">
        <v>52</v>
      </c>
      <c r="D14" s="159"/>
      <c r="E14" s="159"/>
      <c r="F14" s="171"/>
      <c r="G14" s="174" t="s">
        <v>53</v>
      </c>
      <c r="H14" s="174"/>
      <c r="I14" s="174"/>
    </row>
    <row r="15" spans="1:9" s="2" customFormat="1" ht="14.1" customHeight="1" x14ac:dyDescent="0.25">
      <c r="A15" s="160" t="s">
        <v>4</v>
      </c>
      <c r="B15" s="167" t="s">
        <v>5</v>
      </c>
      <c r="C15" s="165" t="s">
        <v>6</v>
      </c>
      <c r="D15" s="165" t="s">
        <v>7</v>
      </c>
      <c r="E15" s="164" t="s">
        <v>8</v>
      </c>
      <c r="F15" s="164"/>
      <c r="G15" s="164"/>
      <c r="H15" s="176"/>
      <c r="I15" s="160" t="s">
        <v>9</v>
      </c>
    </row>
    <row r="16" spans="1:9" s="2" customFormat="1" ht="14.1" customHeight="1" x14ac:dyDescent="0.25">
      <c r="A16" s="166"/>
      <c r="B16" s="168"/>
      <c r="C16" s="165"/>
      <c r="D16" s="169"/>
      <c r="E16" s="165" t="s">
        <v>10</v>
      </c>
      <c r="F16" s="165" t="s">
        <v>45</v>
      </c>
      <c r="G16" s="165" t="s">
        <v>46</v>
      </c>
      <c r="H16" s="165" t="s">
        <v>47</v>
      </c>
      <c r="I16" s="161"/>
    </row>
    <row r="17" spans="1:9" s="2" customFormat="1" ht="14.1" customHeight="1" x14ac:dyDescent="0.25">
      <c r="A17" s="166"/>
      <c r="B17" s="168"/>
      <c r="C17" s="165"/>
      <c r="D17" s="169"/>
      <c r="E17" s="165"/>
      <c r="F17" s="165"/>
      <c r="G17" s="165"/>
      <c r="H17" s="165"/>
      <c r="I17" s="162"/>
    </row>
    <row r="18" spans="1:9" s="1" customFormat="1" ht="12.75" x14ac:dyDescent="0.2">
      <c r="A18" s="172" t="s">
        <v>75</v>
      </c>
      <c r="B18" s="173"/>
      <c r="C18" s="3"/>
      <c r="D18" s="4"/>
      <c r="E18" s="5"/>
      <c r="F18" s="5"/>
      <c r="G18" s="5"/>
      <c r="H18" s="5"/>
      <c r="I18" s="6"/>
    </row>
    <row r="19" spans="1:9" s="1" customFormat="1" x14ac:dyDescent="0.2">
      <c r="A19" s="29"/>
      <c r="B19" s="30" t="s">
        <v>84</v>
      </c>
      <c r="C19" s="3"/>
      <c r="D19" s="4"/>
      <c r="E19" s="6"/>
      <c r="F19" s="6"/>
      <c r="G19" s="6"/>
      <c r="H19" s="6"/>
      <c r="I19" s="70">
        <f>SUM(I20:I25)</f>
        <v>179000</v>
      </c>
    </row>
    <row r="20" spans="1:9" s="1" customFormat="1" ht="12.75" x14ac:dyDescent="0.2">
      <c r="A20" s="17">
        <v>1</v>
      </c>
      <c r="B20" s="31" t="s">
        <v>181</v>
      </c>
      <c r="C20" s="27" t="s">
        <v>83</v>
      </c>
      <c r="D20" s="25">
        <f>SUM(E20:H20)</f>
        <v>1</v>
      </c>
      <c r="E20" s="36">
        <v>1</v>
      </c>
      <c r="F20" s="36">
        <v>0</v>
      </c>
      <c r="G20" s="36">
        <v>0</v>
      </c>
      <c r="H20" s="36">
        <v>0</v>
      </c>
      <c r="I20" s="33">
        <v>9000</v>
      </c>
    </row>
    <row r="21" spans="1:9" s="1" customFormat="1" ht="12.75" x14ac:dyDescent="0.2">
      <c r="A21" s="17">
        <v>2</v>
      </c>
      <c r="B21" s="31" t="s">
        <v>182</v>
      </c>
      <c r="C21" s="27" t="s">
        <v>85</v>
      </c>
      <c r="D21" s="25">
        <f t="shared" ref="D21:D25" si="0">SUM(E21:H21)</f>
        <v>3</v>
      </c>
      <c r="E21" s="36">
        <v>0</v>
      </c>
      <c r="F21" s="36">
        <v>1</v>
      </c>
      <c r="G21" s="36">
        <v>1</v>
      </c>
      <c r="H21" s="36">
        <v>1</v>
      </c>
      <c r="I21" s="34">
        <v>90000</v>
      </c>
    </row>
    <row r="22" spans="1:9" s="1" customFormat="1" ht="12.75" x14ac:dyDescent="0.2">
      <c r="A22" s="17">
        <v>3</v>
      </c>
      <c r="B22" s="31" t="s">
        <v>183</v>
      </c>
      <c r="C22" s="27" t="s">
        <v>121</v>
      </c>
      <c r="D22" s="25">
        <f t="shared" si="0"/>
        <v>1</v>
      </c>
      <c r="E22" s="36">
        <v>0</v>
      </c>
      <c r="F22" s="36">
        <v>1</v>
      </c>
      <c r="G22" s="36">
        <v>0</v>
      </c>
      <c r="H22" s="36">
        <v>0</v>
      </c>
      <c r="I22" s="35">
        <v>25000</v>
      </c>
    </row>
    <row r="23" spans="1:9" s="1" customFormat="1" ht="12.75" x14ac:dyDescent="0.2">
      <c r="A23" s="17">
        <v>4</v>
      </c>
      <c r="B23" s="31" t="s">
        <v>184</v>
      </c>
      <c r="C23" s="27" t="s">
        <v>85</v>
      </c>
      <c r="D23" s="25">
        <f t="shared" si="0"/>
        <v>2</v>
      </c>
      <c r="E23" s="36">
        <v>1</v>
      </c>
      <c r="F23" s="36">
        <v>1</v>
      </c>
      <c r="G23" s="36">
        <v>0</v>
      </c>
      <c r="H23" s="36">
        <v>0</v>
      </c>
      <c r="I23" s="35">
        <v>20000</v>
      </c>
    </row>
    <row r="24" spans="1:9" s="1" customFormat="1" ht="12.75" x14ac:dyDescent="0.2">
      <c r="A24" s="17">
        <v>5</v>
      </c>
      <c r="B24" s="32" t="s">
        <v>186</v>
      </c>
      <c r="C24" s="27" t="s">
        <v>121</v>
      </c>
      <c r="D24" s="25">
        <f t="shared" si="0"/>
        <v>4</v>
      </c>
      <c r="E24" s="36">
        <v>1</v>
      </c>
      <c r="F24" s="36">
        <v>1</v>
      </c>
      <c r="G24" s="36">
        <v>1</v>
      </c>
      <c r="H24" s="36">
        <v>1</v>
      </c>
      <c r="I24" s="35">
        <v>20000</v>
      </c>
    </row>
    <row r="25" spans="1:9" s="1" customFormat="1" ht="12.75" x14ac:dyDescent="0.2">
      <c r="A25" s="17">
        <v>6</v>
      </c>
      <c r="B25" s="31" t="s">
        <v>185</v>
      </c>
      <c r="C25" s="27" t="s">
        <v>121</v>
      </c>
      <c r="D25" s="25">
        <f t="shared" si="0"/>
        <v>2</v>
      </c>
      <c r="E25" s="36">
        <v>1</v>
      </c>
      <c r="F25" s="36">
        <v>0</v>
      </c>
      <c r="G25" s="36">
        <v>1</v>
      </c>
      <c r="H25" s="36">
        <v>0</v>
      </c>
      <c r="I25" s="35">
        <v>15000</v>
      </c>
    </row>
  </sheetData>
  <mergeCells count="33">
    <mergeCell ref="C14:F14"/>
    <mergeCell ref="G13:I13"/>
    <mergeCell ref="A18:B18"/>
    <mergeCell ref="G14:I14"/>
    <mergeCell ref="A4:B10"/>
    <mergeCell ref="C7:I7"/>
    <mergeCell ref="C8:I8"/>
    <mergeCell ref="C9:I9"/>
    <mergeCell ref="C10:I10"/>
    <mergeCell ref="A13:B13"/>
    <mergeCell ref="C12:I12"/>
    <mergeCell ref="E15:H15"/>
    <mergeCell ref="A3:B3"/>
    <mergeCell ref="C3:I3"/>
    <mergeCell ref="C4:I4"/>
    <mergeCell ref="C5:I5"/>
    <mergeCell ref="C6:I6"/>
    <mergeCell ref="A2:B2"/>
    <mergeCell ref="A1:I1"/>
    <mergeCell ref="C13:F13"/>
    <mergeCell ref="A12:B12"/>
    <mergeCell ref="I15:I17"/>
    <mergeCell ref="A11:B11"/>
    <mergeCell ref="C11:I11"/>
    <mergeCell ref="E16:E17"/>
    <mergeCell ref="F16:F17"/>
    <mergeCell ref="G16:G17"/>
    <mergeCell ref="H16:H17"/>
    <mergeCell ref="A15:A17"/>
    <mergeCell ref="B15:B17"/>
    <mergeCell ref="C15:C17"/>
    <mergeCell ref="D15:D17"/>
    <mergeCell ref="A14:B14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2016&amp;R&amp;"+,Negrita Cursiva"&amp;10&amp;K0070C0Municipalidad Provincial de Jaén</oddHeader>
  </headerFooter>
  <ignoredErrors>
    <ignoredError sqref="D20:D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115" zoomScaleSheetLayoutView="115" workbookViewId="0">
      <selection activeCell="B14" sqref="B14"/>
    </sheetView>
  </sheetViews>
  <sheetFormatPr baseColWidth="10" defaultRowHeight="15" x14ac:dyDescent="0.25"/>
  <cols>
    <col min="1" max="1" width="2.42578125" style="8" customWidth="1"/>
    <col min="2" max="2" width="70.7109375" style="8" customWidth="1"/>
    <col min="3" max="3" width="12.7109375" style="8" customWidth="1"/>
    <col min="4" max="4" width="8.7109375" style="8" customWidth="1"/>
    <col min="5" max="8" width="6.7109375" style="8" customWidth="1"/>
    <col min="9" max="9" width="13.7109375" style="8" customWidth="1"/>
    <col min="10" max="16384" width="11.42578125" style="8"/>
  </cols>
  <sheetData>
    <row r="1" spans="1:9" x14ac:dyDescent="0.25">
      <c r="A1" s="156" t="s">
        <v>172</v>
      </c>
      <c r="B1" s="156"/>
      <c r="C1" s="156"/>
      <c r="D1" s="156"/>
      <c r="E1" s="156"/>
      <c r="F1" s="156"/>
      <c r="G1" s="156"/>
      <c r="H1" s="156"/>
      <c r="I1" s="156"/>
    </row>
    <row r="2" spans="1:9" s="9" customFormat="1" ht="12.75" x14ac:dyDescent="0.2">
      <c r="A2" s="155" t="s">
        <v>173</v>
      </c>
      <c r="B2" s="155"/>
      <c r="C2" s="15"/>
      <c r="D2" s="16"/>
      <c r="E2" s="15"/>
      <c r="F2" s="15"/>
      <c r="G2" s="15"/>
      <c r="H2" s="15"/>
      <c r="I2" s="15"/>
    </row>
    <row r="3" spans="1:9" s="10" customFormat="1" ht="16.5" customHeight="1" x14ac:dyDescent="0.25">
      <c r="A3" s="157" t="s">
        <v>2</v>
      </c>
      <c r="B3" s="157"/>
      <c r="C3" s="165" t="s">
        <v>3</v>
      </c>
      <c r="D3" s="165"/>
      <c r="E3" s="165"/>
      <c r="F3" s="165"/>
      <c r="G3" s="165"/>
      <c r="H3" s="165"/>
      <c r="I3" s="165"/>
    </row>
    <row r="4" spans="1:9" s="9" customFormat="1" ht="36.75" customHeight="1" x14ac:dyDescent="0.2">
      <c r="A4" s="158" t="s">
        <v>42</v>
      </c>
      <c r="B4" s="159"/>
      <c r="C4" s="177" t="s">
        <v>18</v>
      </c>
      <c r="D4" s="177"/>
      <c r="E4" s="177"/>
      <c r="F4" s="177"/>
      <c r="G4" s="177"/>
      <c r="H4" s="177"/>
      <c r="I4" s="177"/>
    </row>
    <row r="5" spans="1:9" s="10" customFormat="1" ht="24.75" customHeight="1" x14ac:dyDescent="0.25">
      <c r="A5" s="163" t="s">
        <v>22</v>
      </c>
      <c r="B5" s="164"/>
      <c r="C5" s="157" t="s">
        <v>43</v>
      </c>
      <c r="D5" s="157"/>
      <c r="E5" s="157"/>
      <c r="F5" s="157"/>
      <c r="G5" s="165" t="s">
        <v>44</v>
      </c>
      <c r="H5" s="165"/>
      <c r="I5" s="165"/>
    </row>
    <row r="6" spans="1:9" s="9" customFormat="1" ht="47.25" customHeight="1" x14ac:dyDescent="0.2">
      <c r="A6" s="158" t="s">
        <v>31</v>
      </c>
      <c r="B6" s="159"/>
      <c r="C6" s="174" t="s">
        <v>54</v>
      </c>
      <c r="D6" s="174"/>
      <c r="E6" s="174"/>
      <c r="F6" s="174"/>
      <c r="G6" s="174" t="s">
        <v>55</v>
      </c>
      <c r="H6" s="174"/>
      <c r="I6" s="174"/>
    </row>
    <row r="7" spans="1:9" s="10" customFormat="1" ht="14.1" customHeight="1" x14ac:dyDescent="0.25">
      <c r="A7" s="160" t="s">
        <v>4</v>
      </c>
      <c r="B7" s="167" t="s">
        <v>5</v>
      </c>
      <c r="C7" s="165" t="s">
        <v>6</v>
      </c>
      <c r="D7" s="165" t="s">
        <v>7</v>
      </c>
      <c r="E7" s="164" t="s">
        <v>8</v>
      </c>
      <c r="F7" s="164"/>
      <c r="G7" s="164"/>
      <c r="H7" s="176"/>
      <c r="I7" s="160" t="s">
        <v>9</v>
      </c>
    </row>
    <row r="8" spans="1:9" s="10" customFormat="1" ht="14.1" customHeight="1" x14ac:dyDescent="0.25">
      <c r="A8" s="166"/>
      <c r="B8" s="168"/>
      <c r="C8" s="165"/>
      <c r="D8" s="169"/>
      <c r="E8" s="165" t="s">
        <v>10</v>
      </c>
      <c r="F8" s="165" t="s">
        <v>45</v>
      </c>
      <c r="G8" s="165" t="s">
        <v>46</v>
      </c>
      <c r="H8" s="165" t="s">
        <v>47</v>
      </c>
      <c r="I8" s="161"/>
    </row>
    <row r="9" spans="1:9" s="10" customFormat="1" ht="14.1" customHeight="1" x14ac:dyDescent="0.25">
      <c r="A9" s="166"/>
      <c r="B9" s="168"/>
      <c r="C9" s="165"/>
      <c r="D9" s="169"/>
      <c r="E9" s="165"/>
      <c r="F9" s="165"/>
      <c r="G9" s="165"/>
      <c r="H9" s="165"/>
      <c r="I9" s="162"/>
    </row>
    <row r="10" spans="1:9" s="9" customFormat="1" ht="12.75" x14ac:dyDescent="0.2">
      <c r="A10" s="178" t="s">
        <v>308</v>
      </c>
      <c r="B10" s="179"/>
      <c r="C10" s="3"/>
      <c r="D10" s="4"/>
      <c r="E10" s="5"/>
      <c r="F10" s="5"/>
      <c r="G10" s="5"/>
      <c r="H10" s="5"/>
      <c r="I10" s="6"/>
    </row>
    <row r="11" spans="1:9" s="9" customFormat="1" ht="12.75" x14ac:dyDescent="0.2">
      <c r="A11" s="13"/>
      <c r="B11" s="14"/>
      <c r="C11" s="3"/>
      <c r="D11" s="25">
        <f>SUM(E11:H11)</f>
        <v>0</v>
      </c>
      <c r="E11" s="5"/>
      <c r="F11" s="5"/>
      <c r="G11" s="5"/>
      <c r="H11" s="5"/>
      <c r="I11" s="6"/>
    </row>
  </sheetData>
  <mergeCells count="23">
    <mergeCell ref="A2:B2"/>
    <mergeCell ref="A1:I1"/>
    <mergeCell ref="I7:I9"/>
    <mergeCell ref="A10:B10"/>
    <mergeCell ref="A7:A9"/>
    <mergeCell ref="B7:B9"/>
    <mergeCell ref="C7:C9"/>
    <mergeCell ref="D7:D9"/>
    <mergeCell ref="E7:H7"/>
    <mergeCell ref="E8:E9"/>
    <mergeCell ref="F8:F9"/>
    <mergeCell ref="G8:G9"/>
    <mergeCell ref="H8:H9"/>
    <mergeCell ref="A6:B6"/>
    <mergeCell ref="A3:B3"/>
    <mergeCell ref="C3:I3"/>
    <mergeCell ref="A4:B4"/>
    <mergeCell ref="C4:I4"/>
    <mergeCell ref="A5:B5"/>
    <mergeCell ref="C5:F5"/>
    <mergeCell ref="C6:F6"/>
    <mergeCell ref="G5:I5"/>
    <mergeCell ref="G6:I6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2016&amp;R&amp;"+,Negrita Cursiva"&amp;10&amp;K0070C0Municipalidad Provincial de Jaén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115" zoomScaleNormal="115" zoomScaleSheetLayoutView="115" workbookViewId="0">
      <selection activeCell="I23" sqref="I23:I24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56" t="s">
        <v>172</v>
      </c>
      <c r="B1" s="156"/>
      <c r="C1" s="156"/>
      <c r="D1" s="156"/>
      <c r="E1" s="156"/>
      <c r="F1" s="156"/>
      <c r="G1" s="156"/>
      <c r="H1" s="156"/>
      <c r="I1" s="156"/>
    </row>
    <row r="2" spans="1:9" s="1" customFormat="1" ht="12.75" x14ac:dyDescent="0.2">
      <c r="A2" s="155" t="s">
        <v>173</v>
      </c>
      <c r="B2" s="155"/>
      <c r="C2" s="15"/>
      <c r="D2" s="16"/>
      <c r="E2" s="15"/>
      <c r="F2" s="15"/>
      <c r="G2" s="15"/>
      <c r="H2" s="15"/>
      <c r="I2" s="15"/>
    </row>
    <row r="3" spans="1:9" s="2" customFormat="1" ht="16.5" customHeight="1" x14ac:dyDescent="0.25">
      <c r="A3" s="157" t="s">
        <v>2</v>
      </c>
      <c r="B3" s="157"/>
      <c r="C3" s="165" t="s">
        <v>3</v>
      </c>
      <c r="D3" s="165"/>
      <c r="E3" s="165"/>
      <c r="F3" s="165"/>
      <c r="G3" s="165"/>
      <c r="H3" s="165"/>
      <c r="I3" s="165"/>
    </row>
    <row r="4" spans="1:9" s="1" customFormat="1" ht="18.75" customHeight="1" x14ac:dyDescent="0.2">
      <c r="A4" s="180" t="s">
        <v>42</v>
      </c>
      <c r="B4" s="181"/>
      <c r="C4" s="175" t="s">
        <v>19</v>
      </c>
      <c r="D4" s="175"/>
      <c r="E4" s="175"/>
      <c r="F4" s="175"/>
      <c r="G4" s="175"/>
      <c r="H4" s="175"/>
      <c r="I4" s="175"/>
    </row>
    <row r="5" spans="1:9" s="1" customFormat="1" ht="18.75" customHeight="1" x14ac:dyDescent="0.2">
      <c r="A5" s="182"/>
      <c r="B5" s="183"/>
      <c r="C5" s="175" t="s">
        <v>20</v>
      </c>
      <c r="D5" s="175"/>
      <c r="E5" s="175"/>
      <c r="F5" s="175"/>
      <c r="G5" s="175"/>
      <c r="H5" s="175"/>
      <c r="I5" s="175"/>
    </row>
    <row r="6" spans="1:9" s="2" customFormat="1" ht="24.75" customHeight="1" x14ac:dyDescent="0.25">
      <c r="A6" s="163" t="s">
        <v>23</v>
      </c>
      <c r="B6" s="164"/>
      <c r="C6" s="157" t="s">
        <v>43</v>
      </c>
      <c r="D6" s="157"/>
      <c r="E6" s="157"/>
      <c r="F6" s="157"/>
      <c r="G6" s="165" t="s">
        <v>44</v>
      </c>
      <c r="H6" s="165"/>
      <c r="I6" s="165"/>
    </row>
    <row r="7" spans="1:9" s="1" customFormat="1" ht="24.75" customHeight="1" x14ac:dyDescent="0.2">
      <c r="A7" s="180" t="s">
        <v>32</v>
      </c>
      <c r="B7" s="184"/>
      <c r="C7" s="180" t="s">
        <v>56</v>
      </c>
      <c r="D7" s="181"/>
      <c r="E7" s="181"/>
      <c r="F7" s="184"/>
      <c r="G7" s="158" t="s">
        <v>57</v>
      </c>
      <c r="H7" s="159"/>
      <c r="I7" s="171"/>
    </row>
    <row r="8" spans="1:9" s="1" customFormat="1" ht="24.75" customHeight="1" x14ac:dyDescent="0.2">
      <c r="A8" s="185"/>
      <c r="B8" s="186"/>
      <c r="C8" s="180" t="s">
        <v>58</v>
      </c>
      <c r="D8" s="181"/>
      <c r="E8" s="181"/>
      <c r="F8" s="184"/>
      <c r="G8" s="158" t="s">
        <v>59</v>
      </c>
      <c r="H8" s="159"/>
      <c r="I8" s="171"/>
    </row>
    <row r="9" spans="1:9" s="2" customFormat="1" ht="14.1" customHeight="1" x14ac:dyDescent="0.25">
      <c r="A9" s="160" t="s">
        <v>4</v>
      </c>
      <c r="B9" s="167" t="s">
        <v>5</v>
      </c>
      <c r="C9" s="165" t="s">
        <v>6</v>
      </c>
      <c r="D9" s="165" t="s">
        <v>7</v>
      </c>
      <c r="E9" s="164" t="s">
        <v>8</v>
      </c>
      <c r="F9" s="164"/>
      <c r="G9" s="164"/>
      <c r="H9" s="176"/>
      <c r="I9" s="160" t="s">
        <v>9</v>
      </c>
    </row>
    <row r="10" spans="1:9" s="2" customFormat="1" ht="14.1" customHeight="1" x14ac:dyDescent="0.25">
      <c r="A10" s="166"/>
      <c r="B10" s="168"/>
      <c r="C10" s="165"/>
      <c r="D10" s="169"/>
      <c r="E10" s="165" t="s">
        <v>10</v>
      </c>
      <c r="F10" s="165" t="s">
        <v>45</v>
      </c>
      <c r="G10" s="165" t="s">
        <v>46</v>
      </c>
      <c r="H10" s="165" t="s">
        <v>47</v>
      </c>
      <c r="I10" s="161"/>
    </row>
    <row r="11" spans="1:9" s="2" customFormat="1" ht="14.1" customHeight="1" x14ac:dyDescent="0.25">
      <c r="A11" s="166"/>
      <c r="B11" s="168"/>
      <c r="C11" s="165"/>
      <c r="D11" s="169"/>
      <c r="E11" s="165"/>
      <c r="F11" s="165"/>
      <c r="G11" s="165"/>
      <c r="H11" s="165"/>
      <c r="I11" s="162"/>
    </row>
    <row r="12" spans="1:9" s="1" customFormat="1" ht="12.75" x14ac:dyDescent="0.2">
      <c r="A12" s="172" t="s">
        <v>75</v>
      </c>
      <c r="B12" s="173"/>
      <c r="C12" s="18"/>
      <c r="D12" s="19"/>
      <c r="E12" s="20"/>
      <c r="F12" s="20"/>
      <c r="G12" s="20"/>
      <c r="H12" s="20"/>
      <c r="I12" s="21"/>
    </row>
    <row r="13" spans="1:9" s="1" customFormat="1" x14ac:dyDescent="0.2">
      <c r="A13" s="29"/>
      <c r="B13" s="28" t="s">
        <v>84</v>
      </c>
      <c r="C13" s="3"/>
      <c r="D13" s="4"/>
      <c r="E13" s="5"/>
      <c r="F13" s="5"/>
      <c r="G13" s="5"/>
      <c r="H13" s="5"/>
      <c r="I13" s="70">
        <f>SUM(I14:I20)</f>
        <v>145000</v>
      </c>
    </row>
    <row r="14" spans="1:9" s="1" customFormat="1" ht="12.75" x14ac:dyDescent="0.2">
      <c r="A14" s="37">
        <v>6</v>
      </c>
      <c r="B14" s="94" t="s">
        <v>174</v>
      </c>
      <c r="C14" s="95" t="s">
        <v>85</v>
      </c>
      <c r="D14" s="25">
        <f t="shared" ref="D14:D20" si="0">SUM(E14:H14)</f>
        <v>4</v>
      </c>
      <c r="E14" s="95">
        <v>1</v>
      </c>
      <c r="F14" s="95">
        <v>1</v>
      </c>
      <c r="G14" s="95">
        <v>1</v>
      </c>
      <c r="H14" s="95">
        <v>1</v>
      </c>
      <c r="I14" s="38">
        <v>60000</v>
      </c>
    </row>
    <row r="15" spans="1:9" s="1" customFormat="1" ht="12.75" x14ac:dyDescent="0.2">
      <c r="A15" s="37">
        <v>7</v>
      </c>
      <c r="B15" s="94" t="s">
        <v>175</v>
      </c>
      <c r="C15" s="95" t="s">
        <v>83</v>
      </c>
      <c r="D15" s="25">
        <f t="shared" si="0"/>
        <v>1</v>
      </c>
      <c r="E15" s="95">
        <v>1</v>
      </c>
      <c r="F15" s="96">
        <v>0</v>
      </c>
      <c r="G15" s="96">
        <v>0</v>
      </c>
      <c r="H15" s="96">
        <v>0</v>
      </c>
      <c r="I15" s="39">
        <v>600</v>
      </c>
    </row>
    <row r="16" spans="1:9" s="1" customFormat="1" ht="12.75" x14ac:dyDescent="0.2">
      <c r="A16" s="37">
        <v>9</v>
      </c>
      <c r="B16" s="94" t="s">
        <v>176</v>
      </c>
      <c r="C16" s="95" t="s">
        <v>83</v>
      </c>
      <c r="D16" s="25">
        <f t="shared" si="0"/>
        <v>1</v>
      </c>
      <c r="E16" s="95">
        <v>0</v>
      </c>
      <c r="F16" s="95">
        <v>0</v>
      </c>
      <c r="G16" s="95">
        <v>1</v>
      </c>
      <c r="H16" s="95">
        <v>0</v>
      </c>
      <c r="I16" s="39">
        <v>1600</v>
      </c>
    </row>
    <row r="17" spans="1:9" s="1" customFormat="1" ht="12.75" x14ac:dyDescent="0.2">
      <c r="A17" s="37">
        <v>11</v>
      </c>
      <c r="B17" s="94" t="s">
        <v>177</v>
      </c>
      <c r="C17" s="95" t="s">
        <v>83</v>
      </c>
      <c r="D17" s="25">
        <f t="shared" si="0"/>
        <v>2</v>
      </c>
      <c r="E17" s="95">
        <v>1</v>
      </c>
      <c r="F17" s="95">
        <v>0</v>
      </c>
      <c r="G17" s="95">
        <v>1</v>
      </c>
      <c r="H17" s="95">
        <v>0</v>
      </c>
      <c r="I17" s="39">
        <v>1400</v>
      </c>
    </row>
    <row r="18" spans="1:9" s="1" customFormat="1" ht="12.75" x14ac:dyDescent="0.2">
      <c r="A18" s="37">
        <v>12</v>
      </c>
      <c r="B18" s="94" t="s">
        <v>178</v>
      </c>
      <c r="C18" s="95" t="s">
        <v>83</v>
      </c>
      <c r="D18" s="25">
        <f t="shared" si="0"/>
        <v>2</v>
      </c>
      <c r="E18" s="95">
        <v>0</v>
      </c>
      <c r="F18" s="95">
        <v>1</v>
      </c>
      <c r="G18" s="95">
        <v>0</v>
      </c>
      <c r="H18" s="95">
        <v>1</v>
      </c>
      <c r="I18" s="39">
        <v>1400</v>
      </c>
    </row>
    <row r="19" spans="1:9" s="1" customFormat="1" ht="12.75" x14ac:dyDescent="0.2">
      <c r="A19" s="37">
        <v>14</v>
      </c>
      <c r="B19" s="94" t="s">
        <v>179</v>
      </c>
      <c r="C19" s="95" t="s">
        <v>83</v>
      </c>
      <c r="D19" s="25">
        <f t="shared" si="0"/>
        <v>4</v>
      </c>
      <c r="E19" s="95">
        <v>1</v>
      </c>
      <c r="F19" s="95">
        <v>1</v>
      </c>
      <c r="G19" s="95">
        <v>1</v>
      </c>
      <c r="H19" s="95">
        <v>1</v>
      </c>
      <c r="I19" s="39">
        <v>30000</v>
      </c>
    </row>
    <row r="20" spans="1:9" s="1" customFormat="1" ht="12.75" x14ac:dyDescent="0.2">
      <c r="A20" s="37">
        <v>15</v>
      </c>
      <c r="B20" s="94" t="s">
        <v>180</v>
      </c>
      <c r="C20" s="95" t="s">
        <v>83</v>
      </c>
      <c r="D20" s="25">
        <f t="shared" si="0"/>
        <v>1</v>
      </c>
      <c r="E20" s="95">
        <v>0</v>
      </c>
      <c r="F20" s="95">
        <v>1</v>
      </c>
      <c r="G20" s="95">
        <v>0</v>
      </c>
      <c r="H20" s="95">
        <v>0</v>
      </c>
      <c r="I20" s="39">
        <v>50000</v>
      </c>
    </row>
  </sheetData>
  <mergeCells count="26">
    <mergeCell ref="A2:B2"/>
    <mergeCell ref="A1:I1"/>
    <mergeCell ref="A12:B12"/>
    <mergeCell ref="D9:D11"/>
    <mergeCell ref="E9:H9"/>
    <mergeCell ref="C6:F6"/>
    <mergeCell ref="C7:F7"/>
    <mergeCell ref="G6:I6"/>
    <mergeCell ref="G7:I7"/>
    <mergeCell ref="I9:I11"/>
    <mergeCell ref="A7:B8"/>
    <mergeCell ref="G8:I8"/>
    <mergeCell ref="C8:F8"/>
    <mergeCell ref="E10:E11"/>
    <mergeCell ref="F10:F11"/>
    <mergeCell ref="G10:G11"/>
    <mergeCell ref="H10:H11"/>
    <mergeCell ref="A9:A11"/>
    <mergeCell ref="B9:B11"/>
    <mergeCell ref="C9:C11"/>
    <mergeCell ref="A3:B3"/>
    <mergeCell ref="C3:I3"/>
    <mergeCell ref="A4:B5"/>
    <mergeCell ref="C4:I4"/>
    <mergeCell ref="C5:I5"/>
    <mergeCell ref="A6:B6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2016&amp;R&amp;"+,Negrita Cursiva"&amp;10&amp;K0070C0Municipalidad Provincial de Jaén</oddHeader>
  </headerFooter>
  <ignoredErrors>
    <ignoredError sqref="D14:D15 D19:D20 D17:D18 D1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115" zoomScaleNormal="115" zoomScaleSheetLayoutView="115" workbookViewId="0">
      <selection activeCell="B18" sqref="B18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56" t="s">
        <v>172</v>
      </c>
      <c r="B1" s="156"/>
      <c r="C1" s="156"/>
      <c r="D1" s="156"/>
      <c r="E1" s="156"/>
      <c r="F1" s="156"/>
      <c r="G1" s="156"/>
      <c r="H1" s="156"/>
      <c r="I1" s="156"/>
    </row>
    <row r="2" spans="1:9" s="1" customFormat="1" ht="12.75" x14ac:dyDescent="0.2">
      <c r="A2" s="155" t="s">
        <v>173</v>
      </c>
      <c r="B2" s="155"/>
      <c r="C2" s="15"/>
      <c r="D2" s="16"/>
      <c r="E2" s="15"/>
      <c r="F2" s="15"/>
      <c r="G2" s="15"/>
      <c r="H2" s="15"/>
      <c r="I2" s="15"/>
    </row>
    <row r="3" spans="1:9" s="2" customFormat="1" ht="16.5" customHeight="1" x14ac:dyDescent="0.25">
      <c r="A3" s="163" t="s">
        <v>24</v>
      </c>
      <c r="B3" s="164"/>
      <c r="C3" s="165" t="s">
        <v>3</v>
      </c>
      <c r="D3" s="165"/>
      <c r="E3" s="165"/>
      <c r="F3" s="165"/>
      <c r="G3" s="165"/>
      <c r="H3" s="165"/>
      <c r="I3" s="165"/>
    </row>
    <row r="4" spans="1:9" s="1" customFormat="1" ht="36" customHeight="1" x14ac:dyDescent="0.2">
      <c r="A4" s="158" t="s">
        <v>33</v>
      </c>
      <c r="B4" s="159"/>
      <c r="C4" s="187" t="s">
        <v>34</v>
      </c>
      <c r="D4" s="188"/>
      <c r="E4" s="188"/>
      <c r="F4" s="188"/>
      <c r="G4" s="188"/>
      <c r="H4" s="188"/>
      <c r="I4" s="189"/>
    </row>
    <row r="5" spans="1:9" s="2" customFormat="1" ht="24" customHeight="1" x14ac:dyDescent="0.25">
      <c r="A5" s="157" t="s">
        <v>25</v>
      </c>
      <c r="B5" s="157"/>
      <c r="C5" s="163" t="s">
        <v>43</v>
      </c>
      <c r="D5" s="164"/>
      <c r="E5" s="164"/>
      <c r="F5" s="164"/>
      <c r="G5" s="165" t="s">
        <v>44</v>
      </c>
      <c r="H5" s="165"/>
      <c r="I5" s="165"/>
    </row>
    <row r="6" spans="1:9" s="1" customFormat="1" ht="50.25" customHeight="1" x14ac:dyDescent="0.2">
      <c r="A6" s="180" t="s">
        <v>36</v>
      </c>
      <c r="B6" s="184"/>
      <c r="C6" s="158" t="s">
        <v>60</v>
      </c>
      <c r="D6" s="159"/>
      <c r="E6" s="159"/>
      <c r="F6" s="159"/>
      <c r="G6" s="158" t="s">
        <v>61</v>
      </c>
      <c r="H6" s="159"/>
      <c r="I6" s="171"/>
    </row>
    <row r="7" spans="1:9" s="1" customFormat="1" ht="26.25" customHeight="1" x14ac:dyDescent="0.2">
      <c r="A7" s="190"/>
      <c r="B7" s="191"/>
      <c r="C7" s="158" t="s">
        <v>62</v>
      </c>
      <c r="D7" s="159"/>
      <c r="E7" s="159"/>
      <c r="F7" s="159"/>
      <c r="G7" s="158" t="s">
        <v>63</v>
      </c>
      <c r="H7" s="159"/>
      <c r="I7" s="171"/>
    </row>
    <row r="8" spans="1:9" s="1" customFormat="1" ht="26.25" customHeight="1" x14ac:dyDescent="0.2">
      <c r="A8" s="185"/>
      <c r="B8" s="186"/>
      <c r="C8" s="158" t="s">
        <v>64</v>
      </c>
      <c r="D8" s="159"/>
      <c r="E8" s="159"/>
      <c r="F8" s="159"/>
      <c r="G8" s="158" t="s">
        <v>65</v>
      </c>
      <c r="H8" s="159"/>
      <c r="I8" s="171"/>
    </row>
    <row r="9" spans="1:9" s="2" customFormat="1" ht="14.1" customHeight="1" x14ac:dyDescent="0.25">
      <c r="A9" s="160" t="s">
        <v>4</v>
      </c>
      <c r="B9" s="167" t="s">
        <v>5</v>
      </c>
      <c r="C9" s="165" t="s">
        <v>6</v>
      </c>
      <c r="D9" s="165" t="s">
        <v>7</v>
      </c>
      <c r="E9" s="164" t="s">
        <v>8</v>
      </c>
      <c r="F9" s="164"/>
      <c r="G9" s="164"/>
      <c r="H9" s="176"/>
      <c r="I9" s="160" t="s">
        <v>9</v>
      </c>
    </row>
    <row r="10" spans="1:9" s="2" customFormat="1" ht="14.1" customHeight="1" x14ac:dyDescent="0.25">
      <c r="A10" s="166"/>
      <c r="B10" s="168"/>
      <c r="C10" s="165"/>
      <c r="D10" s="169"/>
      <c r="E10" s="165" t="s">
        <v>10</v>
      </c>
      <c r="F10" s="165" t="s">
        <v>45</v>
      </c>
      <c r="G10" s="165" t="s">
        <v>46</v>
      </c>
      <c r="H10" s="165" t="s">
        <v>47</v>
      </c>
      <c r="I10" s="161"/>
    </row>
    <row r="11" spans="1:9" s="2" customFormat="1" ht="14.1" customHeight="1" x14ac:dyDescent="0.25">
      <c r="A11" s="166"/>
      <c r="B11" s="168"/>
      <c r="C11" s="165"/>
      <c r="D11" s="169"/>
      <c r="E11" s="165"/>
      <c r="F11" s="165"/>
      <c r="G11" s="165"/>
      <c r="H11" s="165"/>
      <c r="I11" s="162"/>
    </row>
    <row r="12" spans="1:9" s="1" customFormat="1" ht="12.75" x14ac:dyDescent="0.2">
      <c r="A12" s="178" t="s">
        <v>308</v>
      </c>
      <c r="B12" s="179"/>
      <c r="C12" s="18"/>
      <c r="D12" s="19"/>
      <c r="E12" s="20"/>
      <c r="F12" s="20"/>
      <c r="G12" s="20"/>
      <c r="H12" s="20"/>
      <c r="I12" s="21"/>
    </row>
    <row r="13" spans="1:9" s="1" customFormat="1" ht="12.75" x14ac:dyDescent="0.2">
      <c r="A13" s="22"/>
      <c r="B13" s="23"/>
      <c r="C13" s="25"/>
      <c r="D13" s="19"/>
      <c r="E13" s="20"/>
      <c r="F13" s="20"/>
      <c r="G13" s="20"/>
      <c r="H13" s="20"/>
      <c r="I13" s="21"/>
    </row>
    <row r="14" spans="1:9" x14ac:dyDescent="0.25">
      <c r="A14" s="8"/>
      <c r="B14" s="8"/>
      <c r="C14" s="8"/>
      <c r="D14" s="8"/>
      <c r="E14" s="8"/>
      <c r="F14" s="8"/>
      <c r="G14" s="8"/>
      <c r="H14" s="8"/>
      <c r="I14" s="8"/>
    </row>
  </sheetData>
  <mergeCells count="27">
    <mergeCell ref="A2:B2"/>
    <mergeCell ref="A1:I1"/>
    <mergeCell ref="A12:B12"/>
    <mergeCell ref="E10:E11"/>
    <mergeCell ref="F10:F11"/>
    <mergeCell ref="G10:G11"/>
    <mergeCell ref="H10:H11"/>
    <mergeCell ref="I9:I11"/>
    <mergeCell ref="A9:A11"/>
    <mergeCell ref="B9:B11"/>
    <mergeCell ref="C9:C11"/>
    <mergeCell ref="D9:D11"/>
    <mergeCell ref="E9:H9"/>
    <mergeCell ref="C6:F6"/>
    <mergeCell ref="G5:I5"/>
    <mergeCell ref="G6:I6"/>
    <mergeCell ref="A6:B8"/>
    <mergeCell ref="C7:F7"/>
    <mergeCell ref="C8:F8"/>
    <mergeCell ref="G7:I7"/>
    <mergeCell ref="G8:I8"/>
    <mergeCell ref="A3:B3"/>
    <mergeCell ref="C3:I3"/>
    <mergeCell ref="A4:B4"/>
    <mergeCell ref="C4:I4"/>
    <mergeCell ref="A5:B5"/>
    <mergeCell ref="C5:F5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2016&amp;R&amp;"+,Negrita Cursiva"&amp;10&amp;K0070C0Municipalidad Provincial de Jaén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3" zoomScale="130" zoomScaleSheetLayoutView="130" workbookViewId="0">
      <selection activeCell="B42" sqref="B42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56" t="s">
        <v>172</v>
      </c>
      <c r="B1" s="156"/>
      <c r="C1" s="156"/>
      <c r="D1" s="156"/>
      <c r="E1" s="156"/>
      <c r="F1" s="156"/>
      <c r="G1" s="156"/>
      <c r="H1" s="156"/>
      <c r="I1" s="156"/>
    </row>
    <row r="2" spans="1:9" s="1" customFormat="1" ht="12.75" x14ac:dyDescent="0.2">
      <c r="A2" s="155" t="s">
        <v>173</v>
      </c>
      <c r="B2" s="155"/>
      <c r="C2" s="15"/>
      <c r="D2" s="16"/>
      <c r="E2" s="15"/>
      <c r="F2" s="15"/>
      <c r="G2" s="15"/>
      <c r="H2" s="15"/>
      <c r="I2" s="15"/>
    </row>
    <row r="3" spans="1:9" s="2" customFormat="1" ht="16.5" customHeight="1" x14ac:dyDescent="0.25">
      <c r="A3" s="163" t="s">
        <v>24</v>
      </c>
      <c r="B3" s="164"/>
      <c r="C3" s="165" t="s">
        <v>3</v>
      </c>
      <c r="D3" s="165"/>
      <c r="E3" s="165"/>
      <c r="F3" s="165"/>
      <c r="G3" s="165"/>
      <c r="H3" s="165"/>
      <c r="I3" s="165"/>
    </row>
    <row r="4" spans="1:9" s="1" customFormat="1" ht="38.25" customHeight="1" x14ac:dyDescent="0.2">
      <c r="A4" s="158" t="s">
        <v>33</v>
      </c>
      <c r="B4" s="159"/>
      <c r="C4" s="175" t="s">
        <v>35</v>
      </c>
      <c r="D4" s="175"/>
      <c r="E4" s="175"/>
      <c r="F4" s="175"/>
      <c r="G4" s="175"/>
      <c r="H4" s="175"/>
      <c r="I4" s="175"/>
    </row>
    <row r="5" spans="1:9" s="2" customFormat="1" ht="24" customHeight="1" x14ac:dyDescent="0.25">
      <c r="A5" s="157" t="s">
        <v>26</v>
      </c>
      <c r="B5" s="157"/>
      <c r="C5" s="157" t="s">
        <v>43</v>
      </c>
      <c r="D5" s="157"/>
      <c r="E5" s="157"/>
      <c r="F5" s="157"/>
      <c r="G5" s="165" t="s">
        <v>44</v>
      </c>
      <c r="H5" s="165"/>
      <c r="I5" s="165"/>
    </row>
    <row r="6" spans="1:9" s="1" customFormat="1" ht="26.25" customHeight="1" x14ac:dyDescent="0.2">
      <c r="A6" s="158" t="s">
        <v>37</v>
      </c>
      <c r="B6" s="171"/>
      <c r="C6" s="174" t="s">
        <v>66</v>
      </c>
      <c r="D6" s="174"/>
      <c r="E6" s="174"/>
      <c r="F6" s="174"/>
      <c r="G6" s="158" t="s">
        <v>67</v>
      </c>
      <c r="H6" s="159"/>
      <c r="I6" s="171"/>
    </row>
    <row r="7" spans="1:9" s="2" customFormat="1" ht="14.1" customHeight="1" x14ac:dyDescent="0.25">
      <c r="A7" s="160" t="s">
        <v>4</v>
      </c>
      <c r="B7" s="167" t="s">
        <v>5</v>
      </c>
      <c r="C7" s="165" t="s">
        <v>6</v>
      </c>
      <c r="D7" s="165" t="s">
        <v>7</v>
      </c>
      <c r="E7" s="164" t="s">
        <v>8</v>
      </c>
      <c r="F7" s="164"/>
      <c r="G7" s="164"/>
      <c r="H7" s="176"/>
      <c r="I7" s="160" t="s">
        <v>9</v>
      </c>
    </row>
    <row r="8" spans="1:9" s="2" customFormat="1" ht="14.1" customHeight="1" x14ac:dyDescent="0.25">
      <c r="A8" s="166"/>
      <c r="B8" s="168"/>
      <c r="C8" s="165"/>
      <c r="D8" s="169"/>
      <c r="E8" s="165" t="s">
        <v>10</v>
      </c>
      <c r="F8" s="165" t="s">
        <v>45</v>
      </c>
      <c r="G8" s="165" t="s">
        <v>46</v>
      </c>
      <c r="H8" s="165" t="s">
        <v>47</v>
      </c>
      <c r="I8" s="161"/>
    </row>
    <row r="9" spans="1:9" s="2" customFormat="1" ht="14.1" customHeight="1" x14ac:dyDescent="0.25">
      <c r="A9" s="166"/>
      <c r="B9" s="168"/>
      <c r="C9" s="165"/>
      <c r="D9" s="169"/>
      <c r="E9" s="165"/>
      <c r="F9" s="165"/>
      <c r="G9" s="165"/>
      <c r="H9" s="165"/>
      <c r="I9" s="162"/>
    </row>
    <row r="10" spans="1:9" s="1" customFormat="1" x14ac:dyDescent="0.2">
      <c r="A10" s="172" t="s">
        <v>86</v>
      </c>
      <c r="B10" s="173"/>
      <c r="C10" s="75"/>
      <c r="D10" s="76"/>
      <c r="E10" s="76"/>
      <c r="F10" s="76"/>
      <c r="G10" s="76"/>
      <c r="H10" s="76"/>
      <c r="I10" s="74">
        <f>SUM(I11:I13)</f>
        <v>5000</v>
      </c>
    </row>
    <row r="11" spans="1:9" s="1" customFormat="1" ht="22.5" x14ac:dyDescent="0.2">
      <c r="A11" s="44">
        <v>1</v>
      </c>
      <c r="B11" s="40" t="s">
        <v>187</v>
      </c>
      <c r="C11" s="41" t="s">
        <v>188</v>
      </c>
      <c r="D11" s="55">
        <f>SUM(E11:H11)</f>
        <v>12</v>
      </c>
      <c r="E11" s="24">
        <v>3</v>
      </c>
      <c r="F11" s="24">
        <v>3</v>
      </c>
      <c r="G11" s="24">
        <v>3</v>
      </c>
      <c r="H11" s="24">
        <v>3</v>
      </c>
      <c r="I11" s="43">
        <v>2000</v>
      </c>
    </row>
    <row r="12" spans="1:9" s="1" customFormat="1" ht="22.5" x14ac:dyDescent="0.2">
      <c r="A12" s="44">
        <v>2</v>
      </c>
      <c r="B12" s="42" t="s">
        <v>189</v>
      </c>
      <c r="C12" s="41" t="s">
        <v>191</v>
      </c>
      <c r="D12" s="55">
        <f t="shared" ref="D12:D13" si="0">SUM(E12:H12)</f>
        <v>1</v>
      </c>
      <c r="E12" s="24">
        <v>0</v>
      </c>
      <c r="F12" s="24">
        <v>0</v>
      </c>
      <c r="G12" s="24">
        <v>0</v>
      </c>
      <c r="H12" s="24">
        <v>1</v>
      </c>
      <c r="I12" s="43">
        <v>2000</v>
      </c>
    </row>
    <row r="13" spans="1:9" s="1" customFormat="1" ht="12.75" x14ac:dyDescent="0.2">
      <c r="A13" s="44">
        <v>3</v>
      </c>
      <c r="B13" s="42" t="s">
        <v>229</v>
      </c>
      <c r="C13" s="41" t="s">
        <v>190</v>
      </c>
      <c r="D13" s="55">
        <f t="shared" si="0"/>
        <v>2</v>
      </c>
      <c r="E13" s="24">
        <v>1</v>
      </c>
      <c r="F13" s="24">
        <v>0</v>
      </c>
      <c r="G13" s="24">
        <v>1</v>
      </c>
      <c r="H13" s="24">
        <v>0</v>
      </c>
      <c r="I13" s="43">
        <v>1000</v>
      </c>
    </row>
    <row r="14" spans="1:9" s="1" customFormat="1" x14ac:dyDescent="0.2">
      <c r="A14" s="7"/>
      <c r="B14" s="28" t="s">
        <v>87</v>
      </c>
      <c r="C14" s="71"/>
      <c r="D14" s="72"/>
      <c r="E14" s="72"/>
      <c r="F14" s="72"/>
      <c r="G14" s="72"/>
      <c r="H14" s="72"/>
      <c r="I14" s="74">
        <f>SUM(I15:I30)</f>
        <v>30000</v>
      </c>
    </row>
    <row r="15" spans="1:9" s="1" customFormat="1" ht="22.5" x14ac:dyDescent="0.2">
      <c r="A15" s="44">
        <v>4</v>
      </c>
      <c r="B15" s="42" t="s">
        <v>192</v>
      </c>
      <c r="C15" s="41" t="s">
        <v>104</v>
      </c>
      <c r="D15" s="54">
        <f>SUM(E15:H15)</f>
        <v>2</v>
      </c>
      <c r="E15" s="47">
        <v>1</v>
      </c>
      <c r="F15" s="47">
        <v>0</v>
      </c>
      <c r="G15" s="47">
        <v>1</v>
      </c>
      <c r="H15" s="47">
        <v>0</v>
      </c>
      <c r="I15" s="39">
        <v>3000</v>
      </c>
    </row>
    <row r="16" spans="1:9" s="1" customFormat="1" ht="12.75" x14ac:dyDescent="0.2">
      <c r="A16" s="44">
        <v>5</v>
      </c>
      <c r="B16" s="40" t="s">
        <v>193</v>
      </c>
      <c r="C16" s="41" t="s">
        <v>215</v>
      </c>
      <c r="D16" s="54">
        <f t="shared" ref="D16:D32" si="1">SUM(E16:H16)</f>
        <v>1</v>
      </c>
      <c r="E16" s="47">
        <v>1</v>
      </c>
      <c r="F16" s="47">
        <v>0</v>
      </c>
      <c r="G16" s="47">
        <v>0</v>
      </c>
      <c r="H16" s="47">
        <v>0</v>
      </c>
      <c r="I16" s="38">
        <v>1000</v>
      </c>
    </row>
    <row r="17" spans="1:9" s="1" customFormat="1" ht="22.5" x14ac:dyDescent="0.2">
      <c r="A17" s="44">
        <v>6</v>
      </c>
      <c r="B17" s="42" t="s">
        <v>194</v>
      </c>
      <c r="C17" s="41" t="s">
        <v>195</v>
      </c>
      <c r="D17" s="54">
        <f t="shared" si="1"/>
        <v>1</v>
      </c>
      <c r="E17" s="47">
        <v>0</v>
      </c>
      <c r="F17" s="47">
        <v>1</v>
      </c>
      <c r="G17" s="47">
        <v>0</v>
      </c>
      <c r="H17" s="47">
        <v>0</v>
      </c>
      <c r="I17" s="39">
        <v>4000</v>
      </c>
    </row>
    <row r="18" spans="1:9" s="1" customFormat="1" ht="12.75" x14ac:dyDescent="0.2">
      <c r="A18" s="44">
        <v>7</v>
      </c>
      <c r="B18" s="40" t="s">
        <v>196</v>
      </c>
      <c r="C18" s="41" t="s">
        <v>155</v>
      </c>
      <c r="D18" s="54">
        <f t="shared" si="1"/>
        <v>1</v>
      </c>
      <c r="E18" s="47">
        <v>0</v>
      </c>
      <c r="F18" s="47">
        <v>0</v>
      </c>
      <c r="G18" s="47">
        <v>1</v>
      </c>
      <c r="H18" s="47">
        <v>0</v>
      </c>
      <c r="I18" s="39">
        <v>800</v>
      </c>
    </row>
    <row r="19" spans="1:9" s="1" customFormat="1" ht="22.5" x14ac:dyDescent="0.2">
      <c r="A19" s="44">
        <v>8</v>
      </c>
      <c r="B19" s="42" t="s">
        <v>197</v>
      </c>
      <c r="C19" s="41" t="s">
        <v>212</v>
      </c>
      <c r="D19" s="54">
        <f t="shared" si="1"/>
        <v>1</v>
      </c>
      <c r="E19" s="47">
        <v>0</v>
      </c>
      <c r="F19" s="47">
        <v>0</v>
      </c>
      <c r="G19" s="47">
        <v>1</v>
      </c>
      <c r="H19" s="47">
        <v>0</v>
      </c>
      <c r="I19" s="39">
        <v>1500</v>
      </c>
    </row>
    <row r="20" spans="1:9" s="1" customFormat="1" ht="12.75" x14ac:dyDescent="0.2">
      <c r="A20" s="44">
        <v>9</v>
      </c>
      <c r="B20" s="42" t="s">
        <v>198</v>
      </c>
      <c r="C20" s="36" t="s">
        <v>199</v>
      </c>
      <c r="D20" s="54">
        <f t="shared" si="1"/>
        <v>12</v>
      </c>
      <c r="E20" s="47">
        <v>3</v>
      </c>
      <c r="F20" s="47">
        <v>3</v>
      </c>
      <c r="G20" s="47">
        <v>3</v>
      </c>
      <c r="H20" s="47">
        <v>3</v>
      </c>
      <c r="I20" s="39">
        <v>600</v>
      </c>
    </row>
    <row r="21" spans="1:9" s="1" customFormat="1" ht="12.75" x14ac:dyDescent="0.2">
      <c r="A21" s="44">
        <v>10</v>
      </c>
      <c r="B21" s="42" t="s">
        <v>200</v>
      </c>
      <c r="C21" s="36" t="s">
        <v>103</v>
      </c>
      <c r="D21" s="54">
        <f t="shared" si="1"/>
        <v>12</v>
      </c>
      <c r="E21" s="48">
        <v>3</v>
      </c>
      <c r="F21" s="48">
        <v>3</v>
      </c>
      <c r="G21" s="48">
        <v>3</v>
      </c>
      <c r="H21" s="48">
        <v>3</v>
      </c>
      <c r="I21" s="38">
        <v>1000</v>
      </c>
    </row>
    <row r="22" spans="1:9" s="1" customFormat="1" ht="12.75" x14ac:dyDescent="0.2">
      <c r="A22" s="44">
        <v>11</v>
      </c>
      <c r="B22" s="42" t="s">
        <v>201</v>
      </c>
      <c r="C22" s="41" t="s">
        <v>213</v>
      </c>
      <c r="D22" s="54">
        <f t="shared" si="1"/>
        <v>12</v>
      </c>
      <c r="E22" s="47">
        <v>3</v>
      </c>
      <c r="F22" s="47">
        <v>3</v>
      </c>
      <c r="G22" s="47">
        <v>3</v>
      </c>
      <c r="H22" s="47">
        <v>3</v>
      </c>
      <c r="I22" s="39">
        <v>7000</v>
      </c>
    </row>
    <row r="23" spans="1:9" s="1" customFormat="1" ht="12.75" x14ac:dyDescent="0.2">
      <c r="A23" s="44">
        <v>12</v>
      </c>
      <c r="B23" s="42" t="s">
        <v>161</v>
      </c>
      <c r="C23" s="41" t="s">
        <v>214</v>
      </c>
      <c r="D23" s="54">
        <f t="shared" si="1"/>
        <v>1</v>
      </c>
      <c r="E23" s="47">
        <v>0</v>
      </c>
      <c r="F23" s="47">
        <v>0</v>
      </c>
      <c r="G23" s="47">
        <v>0</v>
      </c>
      <c r="H23" s="47">
        <v>1</v>
      </c>
      <c r="I23" s="39">
        <v>1000</v>
      </c>
    </row>
    <row r="24" spans="1:9" s="1" customFormat="1" ht="12.75" x14ac:dyDescent="0.2">
      <c r="A24" s="44">
        <v>13</v>
      </c>
      <c r="B24" s="42" t="s">
        <v>202</v>
      </c>
      <c r="C24" s="36" t="s">
        <v>203</v>
      </c>
      <c r="D24" s="54">
        <f t="shared" si="1"/>
        <v>2</v>
      </c>
      <c r="E24" s="47">
        <v>0</v>
      </c>
      <c r="F24" s="47">
        <v>1</v>
      </c>
      <c r="G24" s="47">
        <v>0</v>
      </c>
      <c r="H24" s="47">
        <v>1</v>
      </c>
      <c r="I24" s="39">
        <v>800</v>
      </c>
    </row>
    <row r="25" spans="1:9" s="1" customFormat="1" ht="12.75" x14ac:dyDescent="0.2">
      <c r="A25" s="44">
        <v>14</v>
      </c>
      <c r="B25" s="45" t="s">
        <v>204</v>
      </c>
      <c r="C25" s="36" t="s">
        <v>205</v>
      </c>
      <c r="D25" s="54">
        <f t="shared" si="1"/>
        <v>2</v>
      </c>
      <c r="E25" s="47">
        <v>0</v>
      </c>
      <c r="F25" s="47">
        <v>1</v>
      </c>
      <c r="G25" s="47">
        <v>0</v>
      </c>
      <c r="H25" s="47">
        <v>1</v>
      </c>
      <c r="I25" s="39">
        <v>1000</v>
      </c>
    </row>
    <row r="26" spans="1:9" s="1" customFormat="1" ht="12.75" x14ac:dyDescent="0.2">
      <c r="A26" s="44">
        <v>15</v>
      </c>
      <c r="B26" s="45" t="s">
        <v>206</v>
      </c>
      <c r="C26" s="36" t="s">
        <v>205</v>
      </c>
      <c r="D26" s="54">
        <f t="shared" si="1"/>
        <v>2</v>
      </c>
      <c r="E26" s="47">
        <v>0</v>
      </c>
      <c r="F26" s="47">
        <v>1</v>
      </c>
      <c r="G26" s="47">
        <v>0</v>
      </c>
      <c r="H26" s="47">
        <v>1</v>
      </c>
      <c r="I26" s="39">
        <v>2000</v>
      </c>
    </row>
    <row r="27" spans="1:9" s="1" customFormat="1" ht="22.5" x14ac:dyDescent="0.2">
      <c r="A27" s="44">
        <v>16</v>
      </c>
      <c r="B27" s="45" t="s">
        <v>207</v>
      </c>
      <c r="C27" s="41" t="s">
        <v>143</v>
      </c>
      <c r="D27" s="54">
        <f t="shared" si="1"/>
        <v>2</v>
      </c>
      <c r="E27" s="47">
        <v>0</v>
      </c>
      <c r="F27" s="47">
        <v>1</v>
      </c>
      <c r="G27" s="47">
        <v>1</v>
      </c>
      <c r="H27" s="47">
        <v>0</v>
      </c>
      <c r="I27" s="39">
        <v>1300</v>
      </c>
    </row>
    <row r="28" spans="1:9" s="1" customFormat="1" ht="12.75" x14ac:dyDescent="0.2">
      <c r="A28" s="44">
        <v>17</v>
      </c>
      <c r="B28" s="45" t="s">
        <v>208</v>
      </c>
      <c r="C28" s="36" t="s">
        <v>205</v>
      </c>
      <c r="D28" s="54">
        <f t="shared" si="1"/>
        <v>2</v>
      </c>
      <c r="E28" s="47">
        <v>0</v>
      </c>
      <c r="F28" s="47">
        <v>1</v>
      </c>
      <c r="G28" s="47">
        <v>0</v>
      </c>
      <c r="H28" s="47">
        <v>1</v>
      </c>
      <c r="I28" s="39">
        <v>2000</v>
      </c>
    </row>
    <row r="29" spans="1:9" s="1" customFormat="1" ht="12.75" x14ac:dyDescent="0.2">
      <c r="A29" s="44">
        <v>18</v>
      </c>
      <c r="B29" s="46" t="s">
        <v>209</v>
      </c>
      <c r="C29" s="36" t="s">
        <v>210</v>
      </c>
      <c r="D29" s="54">
        <f t="shared" si="1"/>
        <v>1</v>
      </c>
      <c r="E29" s="47">
        <v>0</v>
      </c>
      <c r="F29" s="47">
        <v>0</v>
      </c>
      <c r="G29" s="47">
        <v>1</v>
      </c>
      <c r="H29" s="47">
        <v>0</v>
      </c>
      <c r="I29" s="39">
        <v>1000</v>
      </c>
    </row>
    <row r="30" spans="1:9" s="1" customFormat="1" ht="12.75" x14ac:dyDescent="0.2">
      <c r="A30" s="44">
        <v>19</v>
      </c>
      <c r="B30" s="46" t="s">
        <v>211</v>
      </c>
      <c r="C30" s="36" t="s">
        <v>205</v>
      </c>
      <c r="D30" s="54">
        <f t="shared" si="1"/>
        <v>12</v>
      </c>
      <c r="E30" s="47">
        <v>3</v>
      </c>
      <c r="F30" s="47">
        <v>3</v>
      </c>
      <c r="G30" s="47">
        <v>3</v>
      </c>
      <c r="H30" s="47">
        <v>3</v>
      </c>
      <c r="I30" s="39">
        <v>2000</v>
      </c>
    </row>
    <row r="31" spans="1:9" s="1" customFormat="1" x14ac:dyDescent="0.2">
      <c r="A31" s="7"/>
      <c r="B31" s="28" t="s">
        <v>88</v>
      </c>
      <c r="C31" s="71"/>
      <c r="D31" s="72"/>
      <c r="E31" s="72"/>
      <c r="F31" s="72"/>
      <c r="G31" s="72"/>
      <c r="H31" s="72"/>
      <c r="I31" s="73">
        <f>SUM(I32:I55)</f>
        <v>25000</v>
      </c>
    </row>
    <row r="32" spans="1:9" s="1" customFormat="1" ht="12.75" x14ac:dyDescent="0.2">
      <c r="A32" s="44">
        <v>20</v>
      </c>
      <c r="B32" s="49" t="s">
        <v>138</v>
      </c>
      <c r="C32" s="50" t="s">
        <v>102</v>
      </c>
      <c r="D32" s="54">
        <f t="shared" si="1"/>
        <v>1</v>
      </c>
      <c r="E32" s="47">
        <v>1</v>
      </c>
      <c r="F32" s="50">
        <v>0</v>
      </c>
      <c r="G32" s="50">
        <v>0</v>
      </c>
      <c r="H32" s="50">
        <v>0</v>
      </c>
      <c r="I32" s="53">
        <v>800</v>
      </c>
    </row>
    <row r="33" spans="1:9" s="1" customFormat="1" ht="15" customHeight="1" x14ac:dyDescent="0.2">
      <c r="A33" s="44">
        <v>21</v>
      </c>
      <c r="B33" s="49" t="s">
        <v>139</v>
      </c>
      <c r="C33" s="50" t="s">
        <v>140</v>
      </c>
      <c r="D33" s="54">
        <f>SUM(E33:H33)</f>
        <v>20</v>
      </c>
      <c r="E33" s="47">
        <v>5</v>
      </c>
      <c r="F33" s="50">
        <v>5</v>
      </c>
      <c r="G33" s="50">
        <v>5</v>
      </c>
      <c r="H33" s="50">
        <v>5</v>
      </c>
      <c r="I33" s="53">
        <v>150</v>
      </c>
    </row>
    <row r="34" spans="1:9" s="1" customFormat="1" ht="22.5" x14ac:dyDescent="0.2">
      <c r="A34" s="44">
        <v>22</v>
      </c>
      <c r="B34" s="49" t="s">
        <v>141</v>
      </c>
      <c r="C34" s="50" t="s">
        <v>142</v>
      </c>
      <c r="D34" s="54">
        <f t="shared" ref="D34:D55" si="2">SUM(E34:H34)</f>
        <v>2</v>
      </c>
      <c r="E34" s="50">
        <v>0</v>
      </c>
      <c r="F34" s="50">
        <v>1</v>
      </c>
      <c r="G34" s="50">
        <v>1</v>
      </c>
      <c r="H34" s="50">
        <v>0</v>
      </c>
      <c r="I34" s="53">
        <v>3000</v>
      </c>
    </row>
    <row r="35" spans="1:9" s="1" customFormat="1" ht="22.5" x14ac:dyDescent="0.2">
      <c r="A35" s="44">
        <v>23</v>
      </c>
      <c r="B35" s="51" t="s">
        <v>216</v>
      </c>
      <c r="C35" s="52" t="s">
        <v>143</v>
      </c>
      <c r="D35" s="54">
        <f t="shared" si="2"/>
        <v>2</v>
      </c>
      <c r="E35" s="47">
        <v>0</v>
      </c>
      <c r="F35" s="47">
        <v>1</v>
      </c>
      <c r="G35" s="47">
        <v>1</v>
      </c>
      <c r="H35" s="47">
        <v>0</v>
      </c>
      <c r="I35" s="53">
        <v>1500</v>
      </c>
    </row>
    <row r="36" spans="1:9" s="1" customFormat="1" ht="23.25" customHeight="1" x14ac:dyDescent="0.2">
      <c r="A36" s="44">
        <v>24</v>
      </c>
      <c r="B36" s="51" t="s">
        <v>144</v>
      </c>
      <c r="C36" s="52" t="s">
        <v>145</v>
      </c>
      <c r="D36" s="54">
        <f t="shared" si="2"/>
        <v>2</v>
      </c>
      <c r="E36" s="47">
        <v>0</v>
      </c>
      <c r="F36" s="47">
        <v>1</v>
      </c>
      <c r="G36" s="47">
        <v>1</v>
      </c>
      <c r="H36" s="47">
        <v>0</v>
      </c>
      <c r="I36" s="53">
        <v>1500</v>
      </c>
    </row>
    <row r="37" spans="1:9" s="1" customFormat="1" ht="22.5" x14ac:dyDescent="0.2">
      <c r="A37" s="44">
        <v>25</v>
      </c>
      <c r="B37" s="51" t="s">
        <v>146</v>
      </c>
      <c r="C37" s="52" t="s">
        <v>171</v>
      </c>
      <c r="D37" s="54">
        <f t="shared" si="2"/>
        <v>2</v>
      </c>
      <c r="E37" s="47">
        <v>0</v>
      </c>
      <c r="F37" s="47">
        <v>1</v>
      </c>
      <c r="G37" s="47"/>
      <c r="H37" s="47">
        <v>1</v>
      </c>
      <c r="I37" s="53">
        <v>1500</v>
      </c>
    </row>
    <row r="38" spans="1:9" s="1" customFormat="1" ht="24.75" customHeight="1" x14ac:dyDescent="0.2">
      <c r="A38" s="44">
        <v>26</v>
      </c>
      <c r="B38" s="51" t="s">
        <v>147</v>
      </c>
      <c r="C38" s="52" t="s">
        <v>148</v>
      </c>
      <c r="D38" s="54">
        <f t="shared" si="2"/>
        <v>3</v>
      </c>
      <c r="E38" s="47">
        <v>1</v>
      </c>
      <c r="F38" s="47">
        <v>0</v>
      </c>
      <c r="G38" s="47">
        <v>1</v>
      </c>
      <c r="H38" s="47">
        <v>1</v>
      </c>
      <c r="I38" s="53">
        <v>1500</v>
      </c>
    </row>
    <row r="39" spans="1:9" s="1" customFormat="1" ht="22.5" x14ac:dyDescent="0.2">
      <c r="A39" s="44">
        <v>27</v>
      </c>
      <c r="B39" s="51" t="s">
        <v>149</v>
      </c>
      <c r="C39" s="52" t="s">
        <v>150</v>
      </c>
      <c r="D39" s="54">
        <f t="shared" si="2"/>
        <v>1</v>
      </c>
      <c r="E39" s="47">
        <v>1</v>
      </c>
      <c r="F39" s="47">
        <v>0</v>
      </c>
      <c r="G39" s="47">
        <v>0</v>
      </c>
      <c r="H39" s="47">
        <v>0</v>
      </c>
      <c r="I39" s="39">
        <v>500</v>
      </c>
    </row>
    <row r="40" spans="1:9" s="1" customFormat="1" ht="22.5" x14ac:dyDescent="0.2">
      <c r="A40" s="44">
        <v>28</v>
      </c>
      <c r="B40" s="51" t="s">
        <v>151</v>
      </c>
      <c r="C40" s="52" t="s">
        <v>150</v>
      </c>
      <c r="D40" s="54">
        <f t="shared" si="2"/>
        <v>1</v>
      </c>
      <c r="E40" s="47">
        <v>0</v>
      </c>
      <c r="F40" s="47">
        <v>0</v>
      </c>
      <c r="G40" s="47">
        <v>1</v>
      </c>
      <c r="H40" s="47">
        <v>0</v>
      </c>
      <c r="I40" s="39">
        <v>150</v>
      </c>
    </row>
    <row r="41" spans="1:9" s="1" customFormat="1" ht="22.5" x14ac:dyDescent="0.2">
      <c r="A41" s="44">
        <v>29</v>
      </c>
      <c r="B41" s="51" t="s">
        <v>152</v>
      </c>
      <c r="C41" s="52" t="s">
        <v>217</v>
      </c>
      <c r="D41" s="54">
        <f t="shared" si="2"/>
        <v>1</v>
      </c>
      <c r="E41" s="47">
        <v>0</v>
      </c>
      <c r="F41" s="47">
        <v>1</v>
      </c>
      <c r="G41" s="47">
        <v>0</v>
      </c>
      <c r="H41" s="47">
        <v>0</v>
      </c>
      <c r="I41" s="39">
        <v>1500</v>
      </c>
    </row>
    <row r="42" spans="1:9" s="1" customFormat="1" ht="19.5" customHeight="1" x14ac:dyDescent="0.2">
      <c r="A42" s="44">
        <v>30</v>
      </c>
      <c r="B42" s="51" t="s">
        <v>153</v>
      </c>
      <c r="C42" s="52" t="s">
        <v>104</v>
      </c>
      <c r="D42" s="54">
        <f t="shared" si="2"/>
        <v>3</v>
      </c>
      <c r="E42" s="47">
        <v>0</v>
      </c>
      <c r="F42" s="47">
        <v>3</v>
      </c>
      <c r="G42" s="47">
        <v>0</v>
      </c>
      <c r="H42" s="47">
        <v>0</v>
      </c>
      <c r="I42" s="39">
        <v>500</v>
      </c>
    </row>
    <row r="43" spans="1:9" s="1" customFormat="1" ht="12.75" x14ac:dyDescent="0.2">
      <c r="A43" s="44">
        <v>31</v>
      </c>
      <c r="B43" s="51" t="s">
        <v>154</v>
      </c>
      <c r="C43" s="52" t="s">
        <v>155</v>
      </c>
      <c r="D43" s="54">
        <f t="shared" si="2"/>
        <v>4</v>
      </c>
      <c r="E43" s="47">
        <v>1</v>
      </c>
      <c r="F43" s="47">
        <v>1</v>
      </c>
      <c r="G43" s="47">
        <v>1</v>
      </c>
      <c r="H43" s="47">
        <v>1</v>
      </c>
      <c r="I43" s="39">
        <v>600</v>
      </c>
    </row>
    <row r="44" spans="1:9" s="1" customFormat="1" ht="22.5" x14ac:dyDescent="0.2">
      <c r="A44" s="44">
        <v>32</v>
      </c>
      <c r="B44" s="51" t="s">
        <v>156</v>
      </c>
      <c r="C44" s="52" t="s">
        <v>221</v>
      </c>
      <c r="D44" s="54">
        <f t="shared" si="2"/>
        <v>12</v>
      </c>
      <c r="E44" s="47">
        <v>3</v>
      </c>
      <c r="F44" s="47">
        <v>3</v>
      </c>
      <c r="G44" s="47">
        <v>3</v>
      </c>
      <c r="H44" s="47">
        <v>3</v>
      </c>
      <c r="I44" s="39">
        <v>600</v>
      </c>
    </row>
    <row r="45" spans="1:9" s="1" customFormat="1" ht="22.5" x14ac:dyDescent="0.2">
      <c r="A45" s="44">
        <v>33</v>
      </c>
      <c r="B45" s="51" t="s">
        <v>218</v>
      </c>
      <c r="C45" s="52" t="s">
        <v>222</v>
      </c>
      <c r="D45" s="54">
        <f t="shared" si="2"/>
        <v>12</v>
      </c>
      <c r="E45" s="47">
        <v>3</v>
      </c>
      <c r="F45" s="47">
        <v>3</v>
      </c>
      <c r="G45" s="47">
        <v>3</v>
      </c>
      <c r="H45" s="47">
        <v>3</v>
      </c>
      <c r="I45" s="39">
        <v>1000</v>
      </c>
    </row>
    <row r="46" spans="1:9" s="1" customFormat="1" ht="22.5" x14ac:dyDescent="0.2">
      <c r="A46" s="44">
        <v>34</v>
      </c>
      <c r="B46" s="51" t="s">
        <v>157</v>
      </c>
      <c r="C46" s="52" t="s">
        <v>223</v>
      </c>
      <c r="D46" s="54">
        <f t="shared" si="2"/>
        <v>12</v>
      </c>
      <c r="E46" s="47">
        <v>3</v>
      </c>
      <c r="F46" s="47">
        <v>3</v>
      </c>
      <c r="G46" s="47">
        <v>3</v>
      </c>
      <c r="H46" s="47">
        <v>3</v>
      </c>
      <c r="I46" s="39">
        <v>1000</v>
      </c>
    </row>
    <row r="47" spans="1:9" x14ac:dyDescent="0.25">
      <c r="A47" s="44">
        <v>35</v>
      </c>
      <c r="B47" s="51" t="s">
        <v>158</v>
      </c>
      <c r="C47" s="52" t="s">
        <v>105</v>
      </c>
      <c r="D47" s="54">
        <f t="shared" si="2"/>
        <v>1</v>
      </c>
      <c r="E47" s="47">
        <v>0</v>
      </c>
      <c r="F47" s="47">
        <v>1</v>
      </c>
      <c r="G47" s="47">
        <v>0</v>
      </c>
      <c r="H47" s="47">
        <v>0</v>
      </c>
      <c r="I47" s="39">
        <v>500</v>
      </c>
    </row>
    <row r="48" spans="1:9" x14ac:dyDescent="0.25">
      <c r="A48" s="44">
        <v>36</v>
      </c>
      <c r="B48" s="51" t="s">
        <v>159</v>
      </c>
      <c r="C48" s="52" t="s">
        <v>219</v>
      </c>
      <c r="D48" s="54">
        <f t="shared" si="2"/>
        <v>4</v>
      </c>
      <c r="E48" s="47">
        <v>1</v>
      </c>
      <c r="F48" s="47">
        <v>1</v>
      </c>
      <c r="G48" s="47">
        <v>1</v>
      </c>
      <c r="H48" s="47">
        <v>1</v>
      </c>
      <c r="I48" s="39">
        <v>1000</v>
      </c>
    </row>
    <row r="49" spans="1:9" x14ac:dyDescent="0.25">
      <c r="A49" s="44">
        <v>37</v>
      </c>
      <c r="B49" s="51" t="s">
        <v>160</v>
      </c>
      <c r="C49" s="52" t="s">
        <v>224</v>
      </c>
      <c r="D49" s="54">
        <f t="shared" si="2"/>
        <v>1</v>
      </c>
      <c r="E49" s="47">
        <v>0</v>
      </c>
      <c r="F49" s="47">
        <v>0</v>
      </c>
      <c r="G49" s="47">
        <v>0</v>
      </c>
      <c r="H49" s="47">
        <v>1</v>
      </c>
      <c r="I49" s="39">
        <v>800</v>
      </c>
    </row>
    <row r="50" spans="1:9" x14ac:dyDescent="0.25">
      <c r="A50" s="44">
        <v>38</v>
      </c>
      <c r="B50" s="51" t="s">
        <v>161</v>
      </c>
      <c r="C50" s="52" t="s">
        <v>49</v>
      </c>
      <c r="D50" s="54">
        <f t="shared" si="2"/>
        <v>1</v>
      </c>
      <c r="E50" s="47">
        <v>0</v>
      </c>
      <c r="F50" s="47">
        <v>0</v>
      </c>
      <c r="G50" s="47">
        <v>0</v>
      </c>
      <c r="H50" s="47">
        <v>1</v>
      </c>
      <c r="I50" s="39">
        <v>500</v>
      </c>
    </row>
    <row r="51" spans="1:9" x14ac:dyDescent="0.25">
      <c r="A51" s="44">
        <v>39</v>
      </c>
      <c r="B51" s="51" t="s">
        <v>162</v>
      </c>
      <c r="C51" s="52" t="s">
        <v>163</v>
      </c>
      <c r="D51" s="54">
        <f t="shared" si="2"/>
        <v>4</v>
      </c>
      <c r="E51" s="47">
        <v>1</v>
      </c>
      <c r="F51" s="47">
        <v>1</v>
      </c>
      <c r="G51" s="47">
        <v>1</v>
      </c>
      <c r="H51" s="47">
        <v>1</v>
      </c>
      <c r="I51" s="39">
        <v>1000</v>
      </c>
    </row>
    <row r="52" spans="1:9" ht="22.5" x14ac:dyDescent="0.25">
      <c r="A52" s="44">
        <v>40</v>
      </c>
      <c r="B52" s="51" t="s">
        <v>164</v>
      </c>
      <c r="C52" s="52" t="s">
        <v>165</v>
      </c>
      <c r="D52" s="54">
        <f t="shared" si="2"/>
        <v>4</v>
      </c>
      <c r="E52" s="47">
        <v>1</v>
      </c>
      <c r="F52" s="47">
        <v>1</v>
      </c>
      <c r="G52" s="47">
        <v>1</v>
      </c>
      <c r="H52" s="47">
        <v>1</v>
      </c>
      <c r="I52" s="39">
        <v>1000</v>
      </c>
    </row>
    <row r="53" spans="1:9" ht="22.5" x14ac:dyDescent="0.25">
      <c r="A53" s="44">
        <v>41</v>
      </c>
      <c r="B53" s="51" t="s">
        <v>166</v>
      </c>
      <c r="C53" s="52" t="s">
        <v>167</v>
      </c>
      <c r="D53" s="54">
        <f t="shared" si="2"/>
        <v>4</v>
      </c>
      <c r="E53" s="47">
        <v>1</v>
      </c>
      <c r="F53" s="47">
        <v>1</v>
      </c>
      <c r="G53" s="47">
        <v>1</v>
      </c>
      <c r="H53" s="47">
        <v>1</v>
      </c>
      <c r="I53" s="39">
        <v>400</v>
      </c>
    </row>
    <row r="54" spans="1:9" x14ac:dyDescent="0.25">
      <c r="A54" s="44">
        <v>42</v>
      </c>
      <c r="B54" s="51" t="s">
        <v>220</v>
      </c>
      <c r="C54" s="52" t="s">
        <v>168</v>
      </c>
      <c r="D54" s="54">
        <f t="shared" si="2"/>
        <v>1</v>
      </c>
      <c r="E54" s="47">
        <v>0</v>
      </c>
      <c r="F54" s="47">
        <v>1</v>
      </c>
      <c r="G54" s="47">
        <v>0</v>
      </c>
      <c r="H54" s="47">
        <v>0</v>
      </c>
      <c r="I54" s="39">
        <v>2000</v>
      </c>
    </row>
    <row r="55" spans="1:9" ht="22.5" x14ac:dyDescent="0.25">
      <c r="A55" s="44">
        <v>43</v>
      </c>
      <c r="B55" s="51" t="s">
        <v>169</v>
      </c>
      <c r="C55" s="52" t="s">
        <v>170</v>
      </c>
      <c r="D55" s="54">
        <f t="shared" si="2"/>
        <v>4</v>
      </c>
      <c r="E55" s="47">
        <v>1</v>
      </c>
      <c r="F55" s="47">
        <v>1</v>
      </c>
      <c r="G55" s="47">
        <v>1</v>
      </c>
      <c r="H55" s="47">
        <v>1</v>
      </c>
      <c r="I55" s="39">
        <v>2000</v>
      </c>
    </row>
    <row r="56" spans="1:9" x14ac:dyDescent="0.25">
      <c r="E56" s="12"/>
      <c r="F56" s="12"/>
      <c r="G56" s="12"/>
      <c r="H56" s="12"/>
    </row>
  </sheetData>
  <mergeCells count="23">
    <mergeCell ref="A2:B2"/>
    <mergeCell ref="A1:I1"/>
    <mergeCell ref="D7:D9"/>
    <mergeCell ref="E7:H7"/>
    <mergeCell ref="E8:E9"/>
    <mergeCell ref="F8:F9"/>
    <mergeCell ref="G8:G9"/>
    <mergeCell ref="H8:H9"/>
    <mergeCell ref="A6:B6"/>
    <mergeCell ref="C6:F6"/>
    <mergeCell ref="G5:I5"/>
    <mergeCell ref="G6:I6"/>
    <mergeCell ref="A3:B3"/>
    <mergeCell ref="C3:I3"/>
    <mergeCell ref="A4:B4"/>
    <mergeCell ref="C4:I4"/>
    <mergeCell ref="A5:B5"/>
    <mergeCell ref="C5:F5"/>
    <mergeCell ref="A10:B10"/>
    <mergeCell ref="I7:I9"/>
    <mergeCell ref="A7:A9"/>
    <mergeCell ref="B7:B9"/>
    <mergeCell ref="C7:C9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2016&amp;R&amp;"+,Negrita Cursiva"&amp;10&amp;K0070C0Municipalidad Provincial de Jaén</oddHeader>
  </headerFooter>
  <ignoredErrors>
    <ignoredError sqref="D32:D51 D15:D30 D52:D55 D11:D1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view="pageBreakPreview" zoomScale="115" zoomScaleNormal="115" zoomScaleSheetLayoutView="115" workbookViewId="0">
      <pane ySplit="9" topLeftCell="A10" activePane="bottomLeft" state="frozen"/>
      <selection pane="bottomLeft" activeCell="B24" sqref="B24"/>
    </sheetView>
  </sheetViews>
  <sheetFormatPr baseColWidth="10" defaultRowHeight="15" x14ac:dyDescent="0.25"/>
  <cols>
    <col min="1" max="1" width="2.85546875" customWidth="1"/>
    <col min="2" max="2" width="58.5703125" customWidth="1"/>
    <col min="3" max="3" width="12.7109375" customWidth="1"/>
    <col min="4" max="4" width="8.7109375" customWidth="1"/>
    <col min="5" max="8" width="6.7109375" customWidth="1"/>
    <col min="9" max="9" width="16.5703125" customWidth="1"/>
    <col min="10" max="10" width="12.28515625" bestFit="1" customWidth="1"/>
  </cols>
  <sheetData>
    <row r="1" spans="1:9" x14ac:dyDescent="0.25">
      <c r="A1" s="156" t="s">
        <v>172</v>
      </c>
      <c r="B1" s="156"/>
      <c r="C1" s="156"/>
      <c r="D1" s="156"/>
      <c r="E1" s="156"/>
      <c r="F1" s="156"/>
      <c r="G1" s="156"/>
      <c r="H1" s="156"/>
      <c r="I1" s="156"/>
    </row>
    <row r="2" spans="1:9" s="1" customFormat="1" ht="12.75" x14ac:dyDescent="0.2">
      <c r="A2" s="155" t="s">
        <v>173</v>
      </c>
      <c r="B2" s="155"/>
      <c r="C2" s="15"/>
      <c r="D2" s="16"/>
      <c r="E2" s="15"/>
      <c r="F2" s="15"/>
      <c r="G2" s="15"/>
      <c r="H2" s="15"/>
      <c r="I2" s="15"/>
    </row>
    <row r="3" spans="1:9" s="2" customFormat="1" ht="16.5" customHeight="1" x14ac:dyDescent="0.25">
      <c r="A3" s="163" t="s">
        <v>29</v>
      </c>
      <c r="B3" s="164"/>
      <c r="C3" s="165" t="s">
        <v>3</v>
      </c>
      <c r="D3" s="165"/>
      <c r="E3" s="165"/>
      <c r="F3" s="165"/>
      <c r="G3" s="165"/>
      <c r="H3" s="165"/>
      <c r="I3" s="165"/>
    </row>
    <row r="4" spans="1:9" s="1" customFormat="1" ht="30" customHeight="1" x14ac:dyDescent="0.2">
      <c r="A4" s="158" t="s">
        <v>38</v>
      </c>
      <c r="B4" s="159"/>
      <c r="C4" s="175" t="s">
        <v>39</v>
      </c>
      <c r="D4" s="175"/>
      <c r="E4" s="175"/>
      <c r="F4" s="175"/>
      <c r="G4" s="175"/>
      <c r="H4" s="175"/>
      <c r="I4" s="175"/>
    </row>
    <row r="5" spans="1:9" s="2" customFormat="1" ht="24" customHeight="1" x14ac:dyDescent="0.25">
      <c r="A5" s="157" t="s">
        <v>27</v>
      </c>
      <c r="B5" s="157"/>
      <c r="C5" s="157" t="s">
        <v>43</v>
      </c>
      <c r="D5" s="157"/>
      <c r="E5" s="157"/>
      <c r="F5" s="157"/>
      <c r="G5" s="165" t="s">
        <v>44</v>
      </c>
      <c r="H5" s="165"/>
      <c r="I5" s="165"/>
    </row>
    <row r="6" spans="1:9" s="1" customFormat="1" ht="30" customHeight="1" x14ac:dyDescent="0.2">
      <c r="A6" s="199" t="s">
        <v>40</v>
      </c>
      <c r="B6" s="200"/>
      <c r="C6" s="198" t="s">
        <v>68</v>
      </c>
      <c r="D6" s="198"/>
      <c r="E6" s="198"/>
      <c r="F6" s="198"/>
      <c r="G6" s="174" t="s">
        <v>69</v>
      </c>
      <c r="H6" s="174"/>
      <c r="I6" s="174"/>
    </row>
    <row r="7" spans="1:9" s="2" customFormat="1" ht="14.1" customHeight="1" x14ac:dyDescent="0.25">
      <c r="A7" s="160" t="s">
        <v>4</v>
      </c>
      <c r="B7" s="167" t="s">
        <v>5</v>
      </c>
      <c r="C7" s="165" t="s">
        <v>6</v>
      </c>
      <c r="D7" s="165" t="s">
        <v>7</v>
      </c>
      <c r="E7" s="164" t="s">
        <v>8</v>
      </c>
      <c r="F7" s="164"/>
      <c r="G7" s="164"/>
      <c r="H7" s="176"/>
      <c r="I7" s="160" t="s">
        <v>9</v>
      </c>
    </row>
    <row r="8" spans="1:9" s="2" customFormat="1" ht="14.1" customHeight="1" x14ac:dyDescent="0.25">
      <c r="A8" s="166"/>
      <c r="B8" s="168"/>
      <c r="C8" s="165"/>
      <c r="D8" s="169"/>
      <c r="E8" s="165" t="s">
        <v>10</v>
      </c>
      <c r="F8" s="165" t="s">
        <v>45</v>
      </c>
      <c r="G8" s="165" t="s">
        <v>46</v>
      </c>
      <c r="H8" s="165" t="s">
        <v>47</v>
      </c>
      <c r="I8" s="161"/>
    </row>
    <row r="9" spans="1:9" s="2" customFormat="1" ht="14.1" customHeight="1" x14ac:dyDescent="0.25">
      <c r="A9" s="166"/>
      <c r="B9" s="168"/>
      <c r="C9" s="165"/>
      <c r="D9" s="169"/>
      <c r="E9" s="165"/>
      <c r="F9" s="165"/>
      <c r="G9" s="165"/>
      <c r="H9" s="165"/>
      <c r="I9" s="162"/>
    </row>
    <row r="10" spans="1:9" s="1" customFormat="1" ht="18.75" x14ac:dyDescent="0.2">
      <c r="A10" s="194" t="s">
        <v>48</v>
      </c>
      <c r="B10" s="195"/>
      <c r="C10" s="196"/>
      <c r="D10" s="197"/>
      <c r="E10" s="197"/>
      <c r="F10" s="197"/>
      <c r="G10" s="197"/>
      <c r="H10" s="197"/>
      <c r="I10" s="154">
        <f>+I12+I13+I14+I15+I16+I17+I18+I19+I20+I21</f>
        <v>7940</v>
      </c>
    </row>
    <row r="11" spans="1:9" s="1" customFormat="1" ht="12.75" x14ac:dyDescent="0.2">
      <c r="A11" s="30"/>
      <c r="B11" s="112" t="s">
        <v>233</v>
      </c>
      <c r="C11" s="131"/>
      <c r="D11" s="131"/>
      <c r="E11" s="131"/>
      <c r="F11" s="131"/>
      <c r="G11" s="131"/>
      <c r="H11" s="131"/>
      <c r="I11" s="132"/>
    </row>
    <row r="12" spans="1:9" s="1" customFormat="1" ht="12.75" x14ac:dyDescent="0.2">
      <c r="A12" s="30">
        <v>1</v>
      </c>
      <c r="B12" s="112" t="s">
        <v>234</v>
      </c>
      <c r="C12" s="131" t="s">
        <v>235</v>
      </c>
      <c r="D12" s="131">
        <v>4</v>
      </c>
      <c r="E12" s="131">
        <v>1</v>
      </c>
      <c r="F12" s="131">
        <v>1</v>
      </c>
      <c r="G12" s="131">
        <v>1</v>
      </c>
      <c r="H12" s="131">
        <v>1</v>
      </c>
      <c r="I12" s="132">
        <v>3640</v>
      </c>
    </row>
    <row r="13" spans="1:9" s="1" customFormat="1" ht="12.75" x14ac:dyDescent="0.2">
      <c r="A13" s="30">
        <v>2</v>
      </c>
      <c r="B13" s="112" t="s">
        <v>236</v>
      </c>
      <c r="C13" s="131" t="s">
        <v>155</v>
      </c>
      <c r="D13" s="131">
        <v>12</v>
      </c>
      <c r="E13" s="131">
        <v>3</v>
      </c>
      <c r="F13" s="131">
        <v>3</v>
      </c>
      <c r="G13" s="131">
        <v>3</v>
      </c>
      <c r="H13" s="131">
        <v>3</v>
      </c>
      <c r="I13" s="132">
        <v>750</v>
      </c>
    </row>
    <row r="14" spans="1:9" s="1" customFormat="1" ht="22.5" x14ac:dyDescent="0.2">
      <c r="A14" s="30">
        <v>3</v>
      </c>
      <c r="B14" s="112" t="s">
        <v>237</v>
      </c>
      <c r="C14" s="131" t="s">
        <v>155</v>
      </c>
      <c r="D14" s="131">
        <v>12</v>
      </c>
      <c r="E14" s="131">
        <v>3</v>
      </c>
      <c r="F14" s="131">
        <v>3</v>
      </c>
      <c r="G14" s="131">
        <v>3</v>
      </c>
      <c r="H14" s="131">
        <v>3</v>
      </c>
      <c r="I14" s="132">
        <v>750</v>
      </c>
    </row>
    <row r="15" spans="1:9" s="1" customFormat="1" ht="22.5" x14ac:dyDescent="0.2">
      <c r="A15" s="30">
        <v>4</v>
      </c>
      <c r="B15" s="112" t="s">
        <v>238</v>
      </c>
      <c r="C15" s="131" t="s">
        <v>155</v>
      </c>
      <c r="D15" s="131">
        <v>4</v>
      </c>
      <c r="E15" s="131">
        <v>1</v>
      </c>
      <c r="F15" s="131">
        <v>1</v>
      </c>
      <c r="G15" s="131">
        <v>1</v>
      </c>
      <c r="H15" s="131">
        <v>1</v>
      </c>
      <c r="I15" s="132">
        <v>400</v>
      </c>
    </row>
    <row r="16" spans="1:9" s="1" customFormat="1" ht="16.5" customHeight="1" x14ac:dyDescent="0.2">
      <c r="A16" s="30">
        <v>5</v>
      </c>
      <c r="B16" s="112" t="s">
        <v>239</v>
      </c>
      <c r="C16" s="131" t="s">
        <v>155</v>
      </c>
      <c r="D16" s="131">
        <v>4</v>
      </c>
      <c r="E16" s="131">
        <v>1</v>
      </c>
      <c r="F16" s="131">
        <v>1</v>
      </c>
      <c r="G16" s="131">
        <v>1</v>
      </c>
      <c r="H16" s="131">
        <v>1</v>
      </c>
      <c r="I16" s="132">
        <v>400</v>
      </c>
    </row>
    <row r="17" spans="1:9" s="1" customFormat="1" ht="22.5" x14ac:dyDescent="0.2">
      <c r="A17" s="30">
        <v>6</v>
      </c>
      <c r="B17" s="112" t="s">
        <v>240</v>
      </c>
      <c r="C17" s="131" t="s">
        <v>104</v>
      </c>
      <c r="D17" s="131">
        <v>4</v>
      </c>
      <c r="E17" s="131">
        <v>1</v>
      </c>
      <c r="F17" s="131">
        <v>1</v>
      </c>
      <c r="G17" s="131">
        <v>1</v>
      </c>
      <c r="H17" s="131">
        <v>1</v>
      </c>
      <c r="I17" s="132">
        <v>400</v>
      </c>
    </row>
    <row r="18" spans="1:9" s="1" customFormat="1" ht="22.5" x14ac:dyDescent="0.2">
      <c r="A18" s="30">
        <v>7</v>
      </c>
      <c r="B18" s="112" t="s">
        <v>241</v>
      </c>
      <c r="C18" s="131" t="s">
        <v>104</v>
      </c>
      <c r="D18" s="131">
        <v>4</v>
      </c>
      <c r="E18" s="131">
        <v>1</v>
      </c>
      <c r="F18" s="131">
        <v>1</v>
      </c>
      <c r="G18" s="131">
        <v>1</v>
      </c>
      <c r="H18" s="131">
        <v>1</v>
      </c>
      <c r="I18" s="132">
        <v>400</v>
      </c>
    </row>
    <row r="19" spans="1:9" s="1" customFormat="1" ht="12.75" x14ac:dyDescent="0.2">
      <c r="A19" s="30">
        <v>8</v>
      </c>
      <c r="B19" s="112" t="s">
        <v>242</v>
      </c>
      <c r="C19" s="131" t="s">
        <v>81</v>
      </c>
      <c r="D19" s="131">
        <v>4</v>
      </c>
      <c r="E19" s="131">
        <v>1</v>
      </c>
      <c r="F19" s="131">
        <v>1</v>
      </c>
      <c r="G19" s="131">
        <v>1</v>
      </c>
      <c r="H19" s="131">
        <v>1</v>
      </c>
      <c r="I19" s="132">
        <v>400</v>
      </c>
    </row>
    <row r="20" spans="1:9" s="1" customFormat="1" ht="12.75" x14ac:dyDescent="0.2">
      <c r="A20" s="30">
        <v>9</v>
      </c>
      <c r="B20" s="112" t="s">
        <v>243</v>
      </c>
      <c r="C20" s="131" t="s">
        <v>79</v>
      </c>
      <c r="D20" s="131">
        <v>4</v>
      </c>
      <c r="E20" s="131">
        <v>1</v>
      </c>
      <c r="F20" s="131">
        <v>1</v>
      </c>
      <c r="G20" s="131">
        <v>1</v>
      </c>
      <c r="H20" s="131">
        <v>1</v>
      </c>
      <c r="I20" s="132">
        <v>400</v>
      </c>
    </row>
    <row r="21" spans="1:9" s="1" customFormat="1" ht="12.75" x14ac:dyDescent="0.2">
      <c r="A21" s="30">
        <v>10</v>
      </c>
      <c r="B21" s="112" t="s">
        <v>244</v>
      </c>
      <c r="C21" s="131" t="s">
        <v>81</v>
      </c>
      <c r="D21" s="131">
        <v>4</v>
      </c>
      <c r="E21" s="131">
        <v>1</v>
      </c>
      <c r="F21" s="131">
        <v>1</v>
      </c>
      <c r="G21" s="131">
        <v>1</v>
      </c>
      <c r="H21" s="131">
        <v>1</v>
      </c>
      <c r="I21" s="132">
        <v>400</v>
      </c>
    </row>
    <row r="22" spans="1:9" s="1" customFormat="1" ht="18.75" x14ac:dyDescent="0.2">
      <c r="A22" s="30"/>
      <c r="B22" s="130" t="s">
        <v>245</v>
      </c>
      <c r="C22" s="76"/>
      <c r="D22" s="76"/>
      <c r="E22" s="76"/>
      <c r="F22" s="76"/>
      <c r="G22" s="76"/>
      <c r="H22" s="76"/>
      <c r="I22" s="154">
        <f>+I23+I24+I25+I26+I27+I28+I30+I31+I32+I33+I35+I36</f>
        <v>7060</v>
      </c>
    </row>
    <row r="23" spans="1:9" s="1" customFormat="1" ht="22.5" x14ac:dyDescent="0.2">
      <c r="A23" s="90">
        <v>11</v>
      </c>
      <c r="B23" s="112" t="s">
        <v>246</v>
      </c>
      <c r="C23" s="131" t="s">
        <v>247</v>
      </c>
      <c r="D23" s="131">
        <v>60</v>
      </c>
      <c r="E23" s="131">
        <v>15</v>
      </c>
      <c r="F23" s="131">
        <v>15</v>
      </c>
      <c r="G23" s="131">
        <v>15</v>
      </c>
      <c r="H23" s="131">
        <v>15</v>
      </c>
      <c r="I23" s="132">
        <v>480</v>
      </c>
    </row>
    <row r="24" spans="1:9" s="1" customFormat="1" ht="12.75" x14ac:dyDescent="0.2">
      <c r="A24" s="90">
        <v>12</v>
      </c>
      <c r="B24" s="112" t="s">
        <v>248</v>
      </c>
      <c r="C24" s="131" t="s">
        <v>81</v>
      </c>
      <c r="D24" s="131">
        <v>40</v>
      </c>
      <c r="E24" s="131">
        <v>10</v>
      </c>
      <c r="F24" s="131">
        <v>10</v>
      </c>
      <c r="G24" s="131">
        <v>10</v>
      </c>
      <c r="H24" s="131">
        <v>10</v>
      </c>
      <c r="I24" s="132">
        <v>600</v>
      </c>
    </row>
    <row r="25" spans="1:9" s="1" customFormat="1" ht="22.5" x14ac:dyDescent="0.2">
      <c r="A25" s="90">
        <v>13</v>
      </c>
      <c r="B25" s="112" t="s">
        <v>249</v>
      </c>
      <c r="C25" s="131" t="s">
        <v>79</v>
      </c>
      <c r="D25" s="131">
        <v>20</v>
      </c>
      <c r="E25" s="131">
        <v>5</v>
      </c>
      <c r="F25" s="131">
        <v>5</v>
      </c>
      <c r="G25" s="131">
        <v>5</v>
      </c>
      <c r="H25" s="131">
        <v>5</v>
      </c>
      <c r="I25" s="132">
        <v>400</v>
      </c>
    </row>
    <row r="26" spans="1:9" s="1" customFormat="1" ht="22.5" x14ac:dyDescent="0.2">
      <c r="A26" s="90">
        <v>14</v>
      </c>
      <c r="B26" s="112" t="s">
        <v>250</v>
      </c>
      <c r="C26" s="131" t="s">
        <v>79</v>
      </c>
      <c r="D26" s="131">
        <v>20</v>
      </c>
      <c r="E26" s="131">
        <v>5</v>
      </c>
      <c r="F26" s="131">
        <v>5</v>
      </c>
      <c r="G26" s="131">
        <v>5</v>
      </c>
      <c r="H26" s="131">
        <v>5</v>
      </c>
      <c r="I26" s="132">
        <v>400</v>
      </c>
    </row>
    <row r="27" spans="1:9" s="1" customFormat="1" ht="33.75" x14ac:dyDescent="0.2">
      <c r="A27" s="90">
        <v>15</v>
      </c>
      <c r="B27" s="112" t="s">
        <v>251</v>
      </c>
      <c r="C27" s="131" t="s">
        <v>81</v>
      </c>
      <c r="D27" s="131">
        <v>12</v>
      </c>
      <c r="E27" s="131">
        <v>3</v>
      </c>
      <c r="F27" s="131">
        <v>3</v>
      </c>
      <c r="G27" s="131">
        <v>3</v>
      </c>
      <c r="H27" s="131">
        <v>3</v>
      </c>
      <c r="I27" s="132">
        <v>720</v>
      </c>
    </row>
    <row r="28" spans="1:9" s="1" customFormat="1" ht="22.5" x14ac:dyDescent="0.2">
      <c r="A28" s="90">
        <v>16</v>
      </c>
      <c r="B28" s="112" t="s">
        <v>252</v>
      </c>
      <c r="C28" s="131" t="s">
        <v>104</v>
      </c>
      <c r="D28" s="131">
        <v>101</v>
      </c>
      <c r="E28" s="131">
        <v>3</v>
      </c>
      <c r="F28" s="131">
        <v>3</v>
      </c>
      <c r="G28" s="131">
        <v>3</v>
      </c>
      <c r="H28" s="131">
        <v>92</v>
      </c>
      <c r="I28" s="132">
        <v>1500</v>
      </c>
    </row>
    <row r="29" spans="1:9" s="1" customFormat="1" ht="12.75" x14ac:dyDescent="0.2">
      <c r="A29" s="90"/>
      <c r="B29" s="112" t="s">
        <v>253</v>
      </c>
      <c r="C29" s="131"/>
      <c r="D29" s="131"/>
      <c r="E29" s="131"/>
      <c r="F29" s="131"/>
      <c r="G29" s="131"/>
      <c r="H29" s="131"/>
      <c r="I29" s="132"/>
    </row>
    <row r="30" spans="1:9" s="1" customFormat="1" ht="22.5" x14ac:dyDescent="0.2">
      <c r="A30" s="90">
        <v>17</v>
      </c>
      <c r="B30" s="112" t="s">
        <v>254</v>
      </c>
      <c r="C30" s="131" t="s">
        <v>81</v>
      </c>
      <c r="D30" s="131">
        <v>12</v>
      </c>
      <c r="E30" s="131">
        <v>3</v>
      </c>
      <c r="F30" s="131">
        <v>3</v>
      </c>
      <c r="G30" s="131">
        <v>3</v>
      </c>
      <c r="H30" s="131">
        <v>3</v>
      </c>
      <c r="I30" s="132">
        <v>480</v>
      </c>
    </row>
    <row r="31" spans="1:9" s="1" customFormat="1" ht="22.5" x14ac:dyDescent="0.2">
      <c r="A31" s="90">
        <v>18</v>
      </c>
      <c r="B31" s="112" t="s">
        <v>255</v>
      </c>
      <c r="C31" s="131" t="s">
        <v>81</v>
      </c>
      <c r="D31" s="131">
        <v>12</v>
      </c>
      <c r="E31" s="131">
        <v>3</v>
      </c>
      <c r="F31" s="131">
        <v>3</v>
      </c>
      <c r="G31" s="131">
        <v>3</v>
      </c>
      <c r="H31" s="131">
        <v>3</v>
      </c>
      <c r="I31" s="132">
        <v>480</v>
      </c>
    </row>
    <row r="32" spans="1:9" s="1" customFormat="1" ht="33.75" x14ac:dyDescent="0.2">
      <c r="A32" s="90">
        <v>19</v>
      </c>
      <c r="B32" s="112" t="s">
        <v>256</v>
      </c>
      <c r="C32" s="131" t="s">
        <v>104</v>
      </c>
      <c r="D32" s="131">
        <v>40</v>
      </c>
      <c r="E32" s="131">
        <v>10</v>
      </c>
      <c r="F32" s="131">
        <v>10</v>
      </c>
      <c r="G32" s="131">
        <v>10</v>
      </c>
      <c r="H32" s="131">
        <v>10</v>
      </c>
      <c r="I32" s="132">
        <v>320</v>
      </c>
    </row>
    <row r="33" spans="1:9" s="1" customFormat="1" ht="33.75" x14ac:dyDescent="0.2">
      <c r="A33" s="90">
        <v>20</v>
      </c>
      <c r="B33" s="112" t="s">
        <v>257</v>
      </c>
      <c r="C33" s="131" t="s">
        <v>81</v>
      </c>
      <c r="D33" s="131">
        <v>20</v>
      </c>
      <c r="E33" s="131">
        <v>5</v>
      </c>
      <c r="F33" s="131">
        <v>5</v>
      </c>
      <c r="G33" s="131">
        <v>5</v>
      </c>
      <c r="H33" s="131">
        <v>5</v>
      </c>
      <c r="I33" s="132">
        <v>160</v>
      </c>
    </row>
    <row r="34" spans="1:9" s="1" customFormat="1" ht="12.75" x14ac:dyDescent="0.2">
      <c r="A34" s="90"/>
      <c r="B34" s="112" t="s">
        <v>258</v>
      </c>
      <c r="C34" s="131"/>
      <c r="D34" s="131"/>
      <c r="E34" s="131"/>
      <c r="F34" s="131"/>
      <c r="G34" s="131"/>
      <c r="H34" s="131"/>
      <c r="I34" s="132"/>
    </row>
    <row r="35" spans="1:9" s="1" customFormat="1" ht="22.5" x14ac:dyDescent="0.2">
      <c r="A35" s="90">
        <v>21</v>
      </c>
      <c r="B35" s="112" t="s">
        <v>259</v>
      </c>
      <c r="C35" s="131" t="s">
        <v>148</v>
      </c>
      <c r="D35" s="131">
        <v>20</v>
      </c>
      <c r="E35" s="131">
        <v>5</v>
      </c>
      <c r="F35" s="131">
        <v>5</v>
      </c>
      <c r="G35" s="131">
        <v>5</v>
      </c>
      <c r="H35" s="131">
        <v>5</v>
      </c>
      <c r="I35" s="132">
        <v>80</v>
      </c>
    </row>
    <row r="36" spans="1:9" s="1" customFormat="1" ht="22.5" x14ac:dyDescent="0.2">
      <c r="A36" s="90">
        <v>22</v>
      </c>
      <c r="B36" s="112" t="s">
        <v>260</v>
      </c>
      <c r="C36" s="131" t="s">
        <v>81</v>
      </c>
      <c r="D36" s="131">
        <v>20</v>
      </c>
      <c r="E36" s="131">
        <v>5</v>
      </c>
      <c r="F36" s="131">
        <v>5</v>
      </c>
      <c r="G36" s="131">
        <v>5</v>
      </c>
      <c r="H36" s="131">
        <v>5</v>
      </c>
      <c r="I36" s="132">
        <v>1440</v>
      </c>
    </row>
    <row r="37" spans="1:9" s="1" customFormat="1" x14ac:dyDescent="0.2">
      <c r="A37" s="90"/>
      <c r="B37" s="152" t="s">
        <v>261</v>
      </c>
      <c r="C37" s="131"/>
      <c r="D37" s="131"/>
      <c r="E37" s="131"/>
      <c r="F37" s="131"/>
      <c r="G37" s="131"/>
      <c r="H37" s="131"/>
      <c r="I37" s="137">
        <f>+I39+I40+I41+I42+I43+I44+I46++I48+I50+I51</f>
        <v>1263270</v>
      </c>
    </row>
    <row r="38" spans="1:9" s="1" customFormat="1" ht="12.75" x14ac:dyDescent="0.2">
      <c r="A38" s="90">
        <v>23</v>
      </c>
      <c r="B38" s="147" t="s">
        <v>264</v>
      </c>
      <c r="C38" s="148" t="s">
        <v>265</v>
      </c>
      <c r="D38" s="148"/>
      <c r="E38" s="148"/>
      <c r="F38" s="148"/>
      <c r="G38" s="148"/>
      <c r="H38" s="148"/>
      <c r="I38" s="149"/>
    </row>
    <row r="39" spans="1:9" s="1" customFormat="1" ht="22.5" x14ac:dyDescent="0.2">
      <c r="A39" s="90">
        <v>24</v>
      </c>
      <c r="B39" s="147" t="s">
        <v>266</v>
      </c>
      <c r="C39" s="148" t="s">
        <v>267</v>
      </c>
      <c r="D39" s="148">
        <v>12</v>
      </c>
      <c r="E39" s="148">
        <v>3</v>
      </c>
      <c r="F39" s="148">
        <v>3</v>
      </c>
      <c r="G39" s="148">
        <v>3</v>
      </c>
      <c r="H39" s="148">
        <v>3</v>
      </c>
      <c r="I39" s="150">
        <v>60</v>
      </c>
    </row>
    <row r="40" spans="1:9" s="1" customFormat="1" ht="22.5" x14ac:dyDescent="0.2">
      <c r="A40" s="90">
        <v>25</v>
      </c>
      <c r="B40" s="147" t="s">
        <v>268</v>
      </c>
      <c r="C40" s="148" t="s">
        <v>269</v>
      </c>
      <c r="D40" s="148">
        <v>120</v>
      </c>
      <c r="E40" s="148">
        <v>30</v>
      </c>
      <c r="F40" s="148">
        <v>30</v>
      </c>
      <c r="G40" s="148">
        <v>30</v>
      </c>
      <c r="H40" s="148">
        <v>30</v>
      </c>
      <c r="I40" s="150">
        <v>50</v>
      </c>
    </row>
    <row r="41" spans="1:9" s="1" customFormat="1" ht="33.75" x14ac:dyDescent="0.2">
      <c r="A41" s="90">
        <v>26</v>
      </c>
      <c r="B41" s="147" t="s">
        <v>270</v>
      </c>
      <c r="C41" s="148" t="s">
        <v>271</v>
      </c>
      <c r="D41" s="148">
        <v>8</v>
      </c>
      <c r="E41" s="148">
        <v>2</v>
      </c>
      <c r="F41" s="148">
        <v>2</v>
      </c>
      <c r="G41" s="148">
        <v>2</v>
      </c>
      <c r="H41" s="148">
        <v>2</v>
      </c>
      <c r="I41" s="150">
        <v>100</v>
      </c>
    </row>
    <row r="42" spans="1:9" s="1" customFormat="1" ht="33.75" x14ac:dyDescent="0.2">
      <c r="A42" s="90">
        <v>27</v>
      </c>
      <c r="B42" s="147" t="s">
        <v>272</v>
      </c>
      <c r="C42" s="148" t="s">
        <v>273</v>
      </c>
      <c r="D42" s="148">
        <v>1</v>
      </c>
      <c r="E42" s="148">
        <v>0</v>
      </c>
      <c r="F42" s="148">
        <v>1</v>
      </c>
      <c r="G42" s="148">
        <v>0</v>
      </c>
      <c r="H42" s="148">
        <v>0</v>
      </c>
      <c r="I42" s="150">
        <v>100</v>
      </c>
    </row>
    <row r="43" spans="1:9" s="1" customFormat="1" ht="22.5" x14ac:dyDescent="0.2">
      <c r="A43" s="90">
        <v>28</v>
      </c>
      <c r="B43" s="147" t="s">
        <v>274</v>
      </c>
      <c r="C43" s="148" t="s">
        <v>269</v>
      </c>
      <c r="D43" s="148">
        <v>365</v>
      </c>
      <c r="E43" s="148">
        <v>91</v>
      </c>
      <c r="F43" s="148">
        <v>91</v>
      </c>
      <c r="G43" s="148">
        <v>91</v>
      </c>
      <c r="H43" s="148">
        <v>92</v>
      </c>
      <c r="I43" s="135">
        <v>926360</v>
      </c>
    </row>
    <row r="44" spans="1:9" s="1" customFormat="1" ht="22.5" x14ac:dyDescent="0.2">
      <c r="A44" s="90">
        <v>29</v>
      </c>
      <c r="B44" s="147" t="s">
        <v>275</v>
      </c>
      <c r="C44" s="148" t="s">
        <v>276</v>
      </c>
      <c r="D44" s="148">
        <v>48</v>
      </c>
      <c r="E44" s="148">
        <v>12</v>
      </c>
      <c r="F44" s="148">
        <v>12</v>
      </c>
      <c r="G44" s="148">
        <v>12</v>
      </c>
      <c r="H44" s="148">
        <v>12</v>
      </c>
      <c r="I44" s="136">
        <v>20</v>
      </c>
    </row>
    <row r="45" spans="1:9" s="1" customFormat="1" ht="12.75" x14ac:dyDescent="0.2">
      <c r="A45" s="90">
        <v>30</v>
      </c>
      <c r="B45" s="147" t="s">
        <v>277</v>
      </c>
      <c r="C45" s="148" t="s">
        <v>276</v>
      </c>
      <c r="D45" s="148">
        <v>48</v>
      </c>
      <c r="E45" s="148">
        <v>12</v>
      </c>
      <c r="F45" s="148">
        <v>12</v>
      </c>
      <c r="G45" s="148">
        <v>12</v>
      </c>
      <c r="H45" s="148">
        <v>12</v>
      </c>
      <c r="I45" s="136">
        <v>20</v>
      </c>
    </row>
    <row r="46" spans="1:9" s="1" customFormat="1" ht="12.75" x14ac:dyDescent="0.2">
      <c r="A46" s="90">
        <v>31</v>
      </c>
      <c r="B46" s="147" t="s">
        <v>278</v>
      </c>
      <c r="C46" s="148" t="s">
        <v>276</v>
      </c>
      <c r="D46" s="148">
        <v>48</v>
      </c>
      <c r="E46" s="148">
        <v>12</v>
      </c>
      <c r="F46" s="148">
        <v>12</v>
      </c>
      <c r="G46" s="148">
        <v>12</v>
      </c>
      <c r="H46" s="148">
        <v>12</v>
      </c>
      <c r="I46" s="136">
        <v>20</v>
      </c>
    </row>
    <row r="47" spans="1:9" s="1" customFormat="1" ht="12.75" x14ac:dyDescent="0.2">
      <c r="A47" s="90">
        <v>32</v>
      </c>
      <c r="B47" s="147" t="s">
        <v>279</v>
      </c>
      <c r="C47" s="148" t="s">
        <v>280</v>
      </c>
      <c r="D47" s="148"/>
      <c r="E47" s="148"/>
      <c r="F47" s="148"/>
      <c r="G47" s="148"/>
      <c r="H47" s="148"/>
      <c r="I47" s="151"/>
    </row>
    <row r="48" spans="1:9" s="1" customFormat="1" ht="12.75" x14ac:dyDescent="0.2">
      <c r="A48" s="90">
        <v>33</v>
      </c>
      <c r="B48" s="147" t="s">
        <v>281</v>
      </c>
      <c r="C48" s="148" t="s">
        <v>282</v>
      </c>
      <c r="D48" s="148">
        <v>1</v>
      </c>
      <c r="E48" s="148">
        <v>1</v>
      </c>
      <c r="F48" s="148">
        <v>0</v>
      </c>
      <c r="G48" s="148">
        <v>0</v>
      </c>
      <c r="H48" s="148">
        <v>0</v>
      </c>
      <c r="I48" s="151">
        <v>1200</v>
      </c>
    </row>
    <row r="49" spans="1:9" s="1" customFormat="1" ht="12.75" x14ac:dyDescent="0.2">
      <c r="A49" s="90">
        <v>34</v>
      </c>
      <c r="B49" s="147" t="s">
        <v>283</v>
      </c>
      <c r="C49" s="148"/>
      <c r="D49" s="148"/>
      <c r="E49" s="148"/>
      <c r="F49" s="148"/>
      <c r="G49" s="148"/>
      <c r="H49" s="148"/>
      <c r="I49" s="151"/>
    </row>
    <row r="50" spans="1:9" s="1" customFormat="1" ht="22.5" x14ac:dyDescent="0.2">
      <c r="A50" s="90">
        <v>35</v>
      </c>
      <c r="B50" s="147" t="s">
        <v>284</v>
      </c>
      <c r="C50" s="148" t="s">
        <v>285</v>
      </c>
      <c r="D50" s="148">
        <v>60</v>
      </c>
      <c r="E50" s="148">
        <v>15</v>
      </c>
      <c r="F50" s="148">
        <v>15</v>
      </c>
      <c r="G50" s="148">
        <v>15</v>
      </c>
      <c r="H50" s="148">
        <v>15</v>
      </c>
      <c r="I50" s="151">
        <v>334960</v>
      </c>
    </row>
    <row r="51" spans="1:9" s="1" customFormat="1" ht="12.75" x14ac:dyDescent="0.2">
      <c r="A51" s="90">
        <v>36</v>
      </c>
      <c r="B51" s="147" t="s">
        <v>286</v>
      </c>
      <c r="C51" s="148" t="s">
        <v>287</v>
      </c>
      <c r="D51" s="148">
        <v>4</v>
      </c>
      <c r="E51" s="148">
        <v>1</v>
      </c>
      <c r="F51" s="148">
        <v>1</v>
      </c>
      <c r="G51" s="148">
        <v>1</v>
      </c>
      <c r="H51" s="148">
        <v>1</v>
      </c>
      <c r="I51" s="151">
        <v>400</v>
      </c>
    </row>
    <row r="52" spans="1:9" s="1" customFormat="1" ht="12.75" x14ac:dyDescent="0.2">
      <c r="A52" s="90"/>
      <c r="B52" s="147"/>
      <c r="C52" s="148"/>
      <c r="D52" s="148"/>
      <c r="E52" s="148"/>
      <c r="F52" s="148"/>
      <c r="G52" s="148"/>
      <c r="H52" s="148"/>
      <c r="I52" s="149"/>
    </row>
    <row r="53" spans="1:9" s="1" customFormat="1" ht="19.5" x14ac:dyDescent="0.2">
      <c r="A53" s="90"/>
      <c r="B53" s="153" t="s">
        <v>262</v>
      </c>
      <c r="C53" s="131"/>
      <c r="D53" s="131"/>
      <c r="E53" s="131"/>
      <c r="F53" s="131"/>
      <c r="G53" s="131"/>
      <c r="H53" s="131"/>
      <c r="I53" s="146">
        <f>+I55+I56+I57+I58+I60+I61+I62+I63+I66+I67+I68</f>
        <v>12488</v>
      </c>
    </row>
    <row r="54" spans="1:9" s="1" customFormat="1" ht="25.5" customHeight="1" x14ac:dyDescent="0.2">
      <c r="A54" s="193">
        <v>37</v>
      </c>
      <c r="B54" s="138" t="s">
        <v>288</v>
      </c>
      <c r="C54" s="100" t="s">
        <v>265</v>
      </c>
      <c r="D54" s="109"/>
      <c r="E54" s="110"/>
      <c r="F54" s="110"/>
      <c r="G54" s="98"/>
      <c r="H54" s="111"/>
      <c r="I54" s="102"/>
    </row>
    <row r="55" spans="1:9" s="1" customFormat="1" ht="22.5" x14ac:dyDescent="0.2">
      <c r="A55" s="193"/>
      <c r="B55" s="134" t="s">
        <v>289</v>
      </c>
      <c r="C55" s="97" t="s">
        <v>267</v>
      </c>
      <c r="D55" s="133">
        <f>SUM(E55:H55)</f>
        <v>365</v>
      </c>
      <c r="E55" s="133">
        <v>91</v>
      </c>
      <c r="F55" s="133">
        <v>91</v>
      </c>
      <c r="G55" s="133">
        <v>91</v>
      </c>
      <c r="H55" s="104">
        <v>92</v>
      </c>
      <c r="I55" s="105">
        <v>5000</v>
      </c>
    </row>
    <row r="56" spans="1:9" s="1" customFormat="1" ht="38.25" customHeight="1" x14ac:dyDescent="0.2">
      <c r="A56" s="193">
        <v>38</v>
      </c>
      <c r="B56" s="134" t="s">
        <v>290</v>
      </c>
      <c r="C56" s="97" t="s">
        <v>291</v>
      </c>
      <c r="D56" s="97">
        <f>+E56+F56+G56+H56</f>
        <v>120</v>
      </c>
      <c r="E56" s="104">
        <v>30</v>
      </c>
      <c r="F56" s="104">
        <v>30</v>
      </c>
      <c r="G56" s="104">
        <v>30</v>
      </c>
      <c r="H56" s="106">
        <v>30</v>
      </c>
      <c r="I56" s="105">
        <v>600</v>
      </c>
    </row>
    <row r="57" spans="1:9" s="1" customFormat="1" ht="12.75" x14ac:dyDescent="0.2">
      <c r="A57" s="193"/>
      <c r="B57" s="134" t="s">
        <v>292</v>
      </c>
      <c r="C57" s="97" t="s">
        <v>293</v>
      </c>
      <c r="D57" s="133">
        <v>40</v>
      </c>
      <c r="E57" s="133">
        <v>10</v>
      </c>
      <c r="F57" s="133">
        <v>10</v>
      </c>
      <c r="G57" s="133">
        <v>10</v>
      </c>
      <c r="H57" s="107">
        <v>10</v>
      </c>
      <c r="I57" s="105">
        <v>600</v>
      </c>
    </row>
    <row r="58" spans="1:9" s="1" customFormat="1" ht="9.75" customHeight="1" x14ac:dyDescent="0.2">
      <c r="A58" s="193"/>
      <c r="B58" s="134" t="s">
        <v>294</v>
      </c>
      <c r="C58" s="97" t="s">
        <v>295</v>
      </c>
      <c r="D58" s="133">
        <v>48</v>
      </c>
      <c r="E58" s="133">
        <v>12</v>
      </c>
      <c r="F58" s="133">
        <v>12</v>
      </c>
      <c r="G58" s="133">
        <v>12</v>
      </c>
      <c r="H58" s="104">
        <v>12</v>
      </c>
      <c r="I58" s="105">
        <v>600</v>
      </c>
    </row>
    <row r="59" spans="1:9" s="1" customFormat="1" ht="12.75" hidden="1" customHeight="1" x14ac:dyDescent="0.2">
      <c r="A59" s="193"/>
      <c r="B59" s="134" t="s">
        <v>275</v>
      </c>
      <c r="C59" s="97" t="s">
        <v>296</v>
      </c>
      <c r="D59" s="133">
        <v>48</v>
      </c>
      <c r="E59" s="133">
        <v>12</v>
      </c>
      <c r="F59" s="133">
        <v>12</v>
      </c>
      <c r="G59" s="133">
        <v>12</v>
      </c>
      <c r="H59" s="104">
        <v>12</v>
      </c>
      <c r="I59" s="108">
        <v>600</v>
      </c>
    </row>
    <row r="60" spans="1:9" s="1" customFormat="1" ht="38.25" customHeight="1" x14ac:dyDescent="0.2">
      <c r="A60" s="192">
        <v>39</v>
      </c>
      <c r="B60" s="134" t="s">
        <v>297</v>
      </c>
      <c r="C60" s="97" t="s">
        <v>295</v>
      </c>
      <c r="D60" s="133">
        <f>SUM(E60:H60)</f>
        <v>48</v>
      </c>
      <c r="E60" s="133">
        <v>12</v>
      </c>
      <c r="F60" s="133">
        <v>12</v>
      </c>
      <c r="G60" s="133">
        <v>12</v>
      </c>
      <c r="H60" s="104">
        <v>12</v>
      </c>
      <c r="I60" s="108">
        <v>600</v>
      </c>
    </row>
    <row r="61" spans="1:9" s="1" customFormat="1" ht="22.5" x14ac:dyDescent="0.2">
      <c r="A61" s="192"/>
      <c r="B61" s="134" t="s">
        <v>278</v>
      </c>
      <c r="C61" s="97" t="s">
        <v>296</v>
      </c>
      <c r="D61" s="133">
        <f>SUM(E61:H61)</f>
        <v>48</v>
      </c>
      <c r="E61" s="133">
        <v>12</v>
      </c>
      <c r="F61" s="133">
        <v>12</v>
      </c>
      <c r="G61" s="133">
        <v>12</v>
      </c>
      <c r="H61" s="104">
        <v>12</v>
      </c>
      <c r="I61" s="108">
        <v>600</v>
      </c>
    </row>
    <row r="62" spans="1:9" s="1" customFormat="1" ht="22.5" x14ac:dyDescent="0.2">
      <c r="A62" s="192"/>
      <c r="B62" s="134" t="s">
        <v>298</v>
      </c>
      <c r="C62" s="97" t="s">
        <v>291</v>
      </c>
      <c r="D62" s="133">
        <v>12</v>
      </c>
      <c r="E62" s="133">
        <v>3</v>
      </c>
      <c r="F62" s="133">
        <v>3</v>
      </c>
      <c r="G62" s="133">
        <v>3</v>
      </c>
      <c r="H62" s="104">
        <v>3</v>
      </c>
      <c r="I62" s="108">
        <v>600</v>
      </c>
    </row>
    <row r="63" spans="1:9" s="1" customFormat="1" ht="12.75" x14ac:dyDescent="0.2">
      <c r="A63" s="30">
        <v>40</v>
      </c>
      <c r="B63" s="134" t="s">
        <v>299</v>
      </c>
      <c r="C63" s="97" t="s">
        <v>300</v>
      </c>
      <c r="D63" s="133">
        <v>12</v>
      </c>
      <c r="E63" s="133">
        <v>3</v>
      </c>
      <c r="F63" s="133">
        <v>3</v>
      </c>
      <c r="G63" s="133">
        <v>3</v>
      </c>
      <c r="H63" s="104">
        <v>3</v>
      </c>
      <c r="I63" s="108">
        <v>600</v>
      </c>
    </row>
    <row r="64" spans="1:9" s="1" customFormat="1" ht="12.75" x14ac:dyDescent="0.2">
      <c r="A64" s="30">
        <v>41</v>
      </c>
      <c r="B64" s="117" t="s">
        <v>301</v>
      </c>
      <c r="C64" s="101" t="s">
        <v>287</v>
      </c>
      <c r="D64" s="113">
        <v>4</v>
      </c>
      <c r="E64" s="114">
        <v>1</v>
      </c>
      <c r="F64" s="115">
        <v>1</v>
      </c>
      <c r="G64" s="114">
        <v>1</v>
      </c>
      <c r="H64" s="116">
        <v>1</v>
      </c>
      <c r="I64" s="99">
        <v>6000</v>
      </c>
    </row>
    <row r="65" spans="1:9" s="1" customFormat="1" ht="22.5" x14ac:dyDescent="0.2">
      <c r="A65" s="30">
        <v>42</v>
      </c>
      <c r="B65" s="144" t="s">
        <v>302</v>
      </c>
      <c r="C65" s="142" t="s">
        <v>263</v>
      </c>
      <c r="D65" s="142">
        <v>2</v>
      </c>
      <c r="E65" s="142">
        <v>0</v>
      </c>
      <c r="F65" s="142">
        <v>1</v>
      </c>
      <c r="G65" s="142">
        <v>0</v>
      </c>
      <c r="H65" s="142">
        <v>1</v>
      </c>
      <c r="I65" s="141"/>
    </row>
    <row r="66" spans="1:9" s="1" customFormat="1" ht="22.5" x14ac:dyDescent="0.2">
      <c r="A66" s="30">
        <v>43</v>
      </c>
      <c r="B66" s="139" t="s">
        <v>303</v>
      </c>
      <c r="C66" s="134" t="s">
        <v>304</v>
      </c>
      <c r="D66" s="143">
        <v>2</v>
      </c>
      <c r="E66" s="143">
        <v>0</v>
      </c>
      <c r="F66" s="143">
        <v>1</v>
      </c>
      <c r="G66" s="143">
        <v>0</v>
      </c>
      <c r="H66" s="143">
        <v>1</v>
      </c>
      <c r="I66" s="145">
        <v>2000</v>
      </c>
    </row>
    <row r="67" spans="1:9" s="1" customFormat="1" ht="12.75" x14ac:dyDescent="0.2">
      <c r="A67" s="30">
        <v>44</v>
      </c>
      <c r="B67" s="103" t="s">
        <v>305</v>
      </c>
      <c r="C67" s="134" t="s">
        <v>300</v>
      </c>
      <c r="D67" s="143">
        <v>40</v>
      </c>
      <c r="E67" s="143">
        <v>10</v>
      </c>
      <c r="F67" s="143">
        <v>10</v>
      </c>
      <c r="G67" s="143">
        <v>10</v>
      </c>
      <c r="H67" s="143">
        <v>10</v>
      </c>
      <c r="I67" s="145">
        <v>1000</v>
      </c>
    </row>
    <row r="68" spans="1:9" s="1" customFormat="1" ht="22.5" x14ac:dyDescent="0.2">
      <c r="A68" s="30">
        <v>45</v>
      </c>
      <c r="B68" s="140" t="s">
        <v>306</v>
      </c>
      <c r="C68" s="134" t="s">
        <v>307</v>
      </c>
      <c r="D68" s="143">
        <v>2</v>
      </c>
      <c r="E68" s="143">
        <v>0</v>
      </c>
      <c r="F68" s="143">
        <v>1</v>
      </c>
      <c r="G68" s="143">
        <v>0</v>
      </c>
      <c r="H68" s="143">
        <v>1</v>
      </c>
      <c r="I68" s="145">
        <v>288</v>
      </c>
    </row>
  </sheetData>
  <mergeCells count="27">
    <mergeCell ref="A1:I1"/>
    <mergeCell ref="D7:D9"/>
    <mergeCell ref="C6:F6"/>
    <mergeCell ref="F8:F9"/>
    <mergeCell ref="G8:G9"/>
    <mergeCell ref="H8:H9"/>
    <mergeCell ref="G6:I6"/>
    <mergeCell ref="E7:H7"/>
    <mergeCell ref="I7:I9"/>
    <mergeCell ref="E8:E9"/>
    <mergeCell ref="A6:B6"/>
    <mergeCell ref="A7:A9"/>
    <mergeCell ref="B7:B9"/>
    <mergeCell ref="C7:C9"/>
    <mergeCell ref="C3:I3"/>
    <mergeCell ref="A3:B3"/>
    <mergeCell ref="A5:B5"/>
    <mergeCell ref="C5:F5"/>
    <mergeCell ref="G5:I5"/>
    <mergeCell ref="A2:B2"/>
    <mergeCell ref="A60:A62"/>
    <mergeCell ref="A56:A59"/>
    <mergeCell ref="A54:A55"/>
    <mergeCell ref="A10:B10"/>
    <mergeCell ref="C4:I4"/>
    <mergeCell ref="C10:H10"/>
    <mergeCell ref="A4:B4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2016&amp;R&amp;"+,Negrita Cursiva"&amp;10&amp;K0070C0Municipalidad Provincial de Jaén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zoomScale="115" zoomScaleNormal="115" zoomScaleSheetLayoutView="115" workbookViewId="0">
      <selection activeCell="I9" sqref="I9:I11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56" t="s">
        <v>172</v>
      </c>
      <c r="B1" s="156"/>
      <c r="C1" s="156"/>
      <c r="D1" s="156"/>
      <c r="E1" s="156"/>
      <c r="F1" s="156"/>
      <c r="G1" s="156"/>
      <c r="H1" s="156"/>
      <c r="I1" s="156"/>
    </row>
    <row r="2" spans="1:9" s="1" customFormat="1" ht="12.75" x14ac:dyDescent="0.2">
      <c r="A2" s="155" t="s">
        <v>173</v>
      </c>
      <c r="B2" s="155"/>
      <c r="C2" s="15"/>
      <c r="D2" s="16"/>
      <c r="E2" s="15"/>
      <c r="F2" s="15"/>
      <c r="G2" s="15"/>
      <c r="H2" s="15"/>
      <c r="I2" s="15"/>
    </row>
    <row r="3" spans="1:9" s="2" customFormat="1" ht="16.5" customHeight="1" x14ac:dyDescent="0.25">
      <c r="A3" s="163" t="s">
        <v>29</v>
      </c>
      <c r="B3" s="164"/>
      <c r="C3" s="165" t="s">
        <v>3</v>
      </c>
      <c r="D3" s="165"/>
      <c r="E3" s="165"/>
      <c r="F3" s="165"/>
      <c r="G3" s="165"/>
      <c r="H3" s="165"/>
      <c r="I3" s="165"/>
    </row>
    <row r="4" spans="1:9" s="1" customFormat="1" ht="29.25" customHeight="1" x14ac:dyDescent="0.2">
      <c r="A4" s="158" t="s">
        <v>38</v>
      </c>
      <c r="B4" s="159"/>
      <c r="C4" s="175" t="s">
        <v>39</v>
      </c>
      <c r="D4" s="175"/>
      <c r="E4" s="175"/>
      <c r="F4" s="175"/>
      <c r="G4" s="175"/>
      <c r="H4" s="175"/>
      <c r="I4" s="175"/>
    </row>
    <row r="5" spans="1:9" s="2" customFormat="1" ht="24" customHeight="1" x14ac:dyDescent="0.25">
      <c r="A5" s="157" t="s">
        <v>28</v>
      </c>
      <c r="B5" s="157"/>
      <c r="C5" s="157" t="s">
        <v>43</v>
      </c>
      <c r="D5" s="157"/>
      <c r="E5" s="157"/>
      <c r="F5" s="157"/>
      <c r="G5" s="165" t="s">
        <v>44</v>
      </c>
      <c r="H5" s="165"/>
      <c r="I5" s="165"/>
    </row>
    <row r="6" spans="1:9" s="1" customFormat="1" ht="15.75" customHeight="1" x14ac:dyDescent="0.2">
      <c r="A6" s="180" t="s">
        <v>41</v>
      </c>
      <c r="B6" s="184"/>
      <c r="C6" s="174" t="s">
        <v>70</v>
      </c>
      <c r="D6" s="174"/>
      <c r="E6" s="174"/>
      <c r="F6" s="174"/>
      <c r="G6" s="174" t="s">
        <v>73</v>
      </c>
      <c r="H6" s="174"/>
      <c r="I6" s="174"/>
    </row>
    <row r="7" spans="1:9" s="1" customFormat="1" ht="25.5" customHeight="1" x14ac:dyDescent="0.2">
      <c r="A7" s="190"/>
      <c r="B7" s="191"/>
      <c r="C7" s="174" t="s">
        <v>71</v>
      </c>
      <c r="D7" s="174"/>
      <c r="E7" s="174"/>
      <c r="F7" s="174"/>
      <c r="G7" s="174" t="s">
        <v>74</v>
      </c>
      <c r="H7" s="174"/>
      <c r="I7" s="174"/>
    </row>
    <row r="8" spans="1:9" s="1" customFormat="1" ht="17.25" customHeight="1" x14ac:dyDescent="0.2">
      <c r="A8" s="185"/>
      <c r="B8" s="186"/>
      <c r="C8" s="174" t="s">
        <v>72</v>
      </c>
      <c r="D8" s="174"/>
      <c r="E8" s="174"/>
      <c r="F8" s="174"/>
      <c r="G8" s="174" t="s">
        <v>73</v>
      </c>
      <c r="H8" s="174"/>
      <c r="I8" s="174"/>
    </row>
    <row r="9" spans="1:9" s="2" customFormat="1" ht="14.1" customHeight="1" x14ac:dyDescent="0.25">
      <c r="A9" s="160" t="s">
        <v>4</v>
      </c>
      <c r="B9" s="167" t="s">
        <v>5</v>
      </c>
      <c r="C9" s="165" t="s">
        <v>6</v>
      </c>
      <c r="D9" s="165" t="s">
        <v>7</v>
      </c>
      <c r="E9" s="164" t="s">
        <v>8</v>
      </c>
      <c r="F9" s="164"/>
      <c r="G9" s="164"/>
      <c r="H9" s="176"/>
      <c r="I9" s="160" t="s">
        <v>9</v>
      </c>
    </row>
    <row r="10" spans="1:9" s="2" customFormat="1" ht="14.1" customHeight="1" x14ac:dyDescent="0.25">
      <c r="A10" s="166"/>
      <c r="B10" s="168"/>
      <c r="C10" s="165"/>
      <c r="D10" s="169"/>
      <c r="E10" s="165" t="s">
        <v>10</v>
      </c>
      <c r="F10" s="165" t="s">
        <v>45</v>
      </c>
      <c r="G10" s="165" t="s">
        <v>46</v>
      </c>
      <c r="H10" s="165" t="s">
        <v>47</v>
      </c>
      <c r="I10" s="161"/>
    </row>
    <row r="11" spans="1:9" s="2" customFormat="1" ht="14.1" customHeight="1" x14ac:dyDescent="0.25">
      <c r="A11" s="166"/>
      <c r="B11" s="168"/>
      <c r="C11" s="165"/>
      <c r="D11" s="169"/>
      <c r="E11" s="165"/>
      <c r="F11" s="165"/>
      <c r="G11" s="165"/>
      <c r="H11" s="165"/>
      <c r="I11" s="162"/>
    </row>
    <row r="12" spans="1:9" s="1" customFormat="1" ht="12.75" x14ac:dyDescent="0.2">
      <c r="A12" s="178"/>
      <c r="B12" s="179"/>
      <c r="C12" s="93"/>
      <c r="D12" s="19"/>
      <c r="E12" s="20"/>
      <c r="F12" s="20"/>
      <c r="G12" s="20"/>
      <c r="H12" s="20"/>
      <c r="I12" s="21"/>
    </row>
    <row r="13" spans="1:9" s="1" customFormat="1" x14ac:dyDescent="0.2">
      <c r="A13" s="29"/>
      <c r="B13" s="23" t="s">
        <v>82</v>
      </c>
      <c r="C13" s="93"/>
      <c r="D13" s="63"/>
      <c r="E13" s="20"/>
      <c r="F13" s="20"/>
      <c r="G13" s="20"/>
      <c r="H13" s="20"/>
      <c r="I13" s="118">
        <f>SUM(I14:I22)</f>
        <v>38500</v>
      </c>
    </row>
    <row r="14" spans="1:9" s="1" customFormat="1" ht="12.75" x14ac:dyDescent="0.2">
      <c r="A14" s="61">
        <v>1</v>
      </c>
      <c r="B14" s="119" t="s">
        <v>94</v>
      </c>
      <c r="C14" s="56" t="s">
        <v>96</v>
      </c>
      <c r="D14" s="54">
        <f>SUM(E14:H14)</f>
        <v>240</v>
      </c>
      <c r="E14" s="47">
        <v>60</v>
      </c>
      <c r="F14" s="47">
        <v>60</v>
      </c>
      <c r="G14" s="47">
        <v>60</v>
      </c>
      <c r="H14" s="47">
        <v>60</v>
      </c>
      <c r="I14" s="57">
        <v>0</v>
      </c>
    </row>
    <row r="15" spans="1:9" s="1" customFormat="1" ht="12.75" x14ac:dyDescent="0.2">
      <c r="A15" s="61">
        <v>2</v>
      </c>
      <c r="B15" s="120" t="s">
        <v>95</v>
      </c>
      <c r="C15" s="26" t="s">
        <v>78</v>
      </c>
      <c r="D15" s="54">
        <f t="shared" ref="D15:D22" si="0">SUM(E15:H15)</f>
        <v>120</v>
      </c>
      <c r="E15" s="47">
        <v>30</v>
      </c>
      <c r="F15" s="47">
        <v>30</v>
      </c>
      <c r="G15" s="47">
        <v>30</v>
      </c>
      <c r="H15" s="47">
        <v>30</v>
      </c>
      <c r="I15" s="57">
        <v>2500</v>
      </c>
    </row>
    <row r="16" spans="1:9" s="1" customFormat="1" ht="12.75" x14ac:dyDescent="0.2">
      <c r="A16" s="61">
        <v>3</v>
      </c>
      <c r="B16" s="120" t="s">
        <v>97</v>
      </c>
      <c r="C16" s="26" t="s">
        <v>49</v>
      </c>
      <c r="D16" s="54">
        <f t="shared" si="0"/>
        <v>45</v>
      </c>
      <c r="E16" s="47">
        <v>0</v>
      </c>
      <c r="F16" s="47">
        <v>15</v>
      </c>
      <c r="G16" s="47">
        <v>15</v>
      </c>
      <c r="H16" s="47">
        <v>15</v>
      </c>
      <c r="I16" s="39">
        <v>3000</v>
      </c>
    </row>
    <row r="17" spans="1:10" s="1" customFormat="1" ht="12.75" x14ac:dyDescent="0.2">
      <c r="A17" s="61">
        <v>4</v>
      </c>
      <c r="B17" s="119" t="s">
        <v>98</v>
      </c>
      <c r="C17" s="56" t="s">
        <v>129</v>
      </c>
      <c r="D17" s="54">
        <f t="shared" si="0"/>
        <v>11</v>
      </c>
      <c r="E17" s="47">
        <v>2</v>
      </c>
      <c r="F17" s="47">
        <v>3</v>
      </c>
      <c r="G17" s="47">
        <v>3</v>
      </c>
      <c r="H17" s="47">
        <v>3</v>
      </c>
      <c r="I17" s="58">
        <v>6000</v>
      </c>
    </row>
    <row r="18" spans="1:10" s="1" customFormat="1" ht="12.75" x14ac:dyDescent="0.2">
      <c r="A18" s="61">
        <v>5</v>
      </c>
      <c r="B18" s="120" t="s">
        <v>130</v>
      </c>
      <c r="C18" s="26" t="s">
        <v>81</v>
      </c>
      <c r="D18" s="54">
        <f t="shared" si="0"/>
        <v>1</v>
      </c>
      <c r="E18" s="47">
        <v>1</v>
      </c>
      <c r="F18" s="47">
        <v>0</v>
      </c>
      <c r="G18" s="47">
        <v>0</v>
      </c>
      <c r="H18" s="47">
        <v>0</v>
      </c>
      <c r="I18" s="59">
        <v>8000</v>
      </c>
    </row>
    <row r="19" spans="1:10" s="1" customFormat="1" ht="12.75" x14ac:dyDescent="0.2">
      <c r="A19" s="61">
        <v>6</v>
      </c>
      <c r="B19" s="120" t="s">
        <v>225</v>
      </c>
      <c r="C19" s="26" t="s">
        <v>83</v>
      </c>
      <c r="D19" s="54">
        <f t="shared" si="0"/>
        <v>1</v>
      </c>
      <c r="E19" s="47">
        <v>0</v>
      </c>
      <c r="F19" s="47">
        <v>0</v>
      </c>
      <c r="G19" s="47">
        <v>1</v>
      </c>
      <c r="H19" s="47">
        <v>0</v>
      </c>
      <c r="I19" s="59">
        <v>7000</v>
      </c>
    </row>
    <row r="20" spans="1:10" s="1" customFormat="1" ht="12.75" x14ac:dyDescent="0.2">
      <c r="A20" s="61">
        <v>7</v>
      </c>
      <c r="B20" s="120" t="s">
        <v>122</v>
      </c>
      <c r="C20" s="26" t="s">
        <v>81</v>
      </c>
      <c r="D20" s="54">
        <f t="shared" si="0"/>
        <v>1</v>
      </c>
      <c r="E20" s="47">
        <v>0</v>
      </c>
      <c r="F20" s="47">
        <v>0</v>
      </c>
      <c r="G20" s="47">
        <v>0</v>
      </c>
      <c r="H20" s="47">
        <v>1</v>
      </c>
      <c r="I20" s="59">
        <v>4000</v>
      </c>
    </row>
    <row r="21" spans="1:10" s="1" customFormat="1" ht="12.75" x14ac:dyDescent="0.2">
      <c r="A21" s="61">
        <v>8</v>
      </c>
      <c r="B21" s="120" t="s">
        <v>131</v>
      </c>
      <c r="C21" s="26" t="s">
        <v>80</v>
      </c>
      <c r="D21" s="54">
        <f t="shared" si="0"/>
        <v>2</v>
      </c>
      <c r="E21" s="47">
        <v>0</v>
      </c>
      <c r="F21" s="47">
        <v>1</v>
      </c>
      <c r="G21" s="47">
        <v>0</v>
      </c>
      <c r="H21" s="47">
        <v>1</v>
      </c>
      <c r="I21" s="59">
        <v>3000</v>
      </c>
    </row>
    <row r="22" spans="1:10" s="1" customFormat="1" ht="12.75" x14ac:dyDescent="0.2">
      <c r="A22" s="61">
        <v>9</v>
      </c>
      <c r="B22" s="121" t="s">
        <v>226</v>
      </c>
      <c r="C22" s="26" t="s">
        <v>83</v>
      </c>
      <c r="D22" s="54">
        <f t="shared" si="0"/>
        <v>1</v>
      </c>
      <c r="E22" s="47">
        <v>0</v>
      </c>
      <c r="F22" s="47">
        <v>0</v>
      </c>
      <c r="G22" s="47">
        <v>0</v>
      </c>
      <c r="H22" s="47">
        <v>1</v>
      </c>
      <c r="I22" s="59">
        <v>5000</v>
      </c>
      <c r="J22" s="11"/>
    </row>
    <row r="23" spans="1:10" s="1" customFormat="1" x14ac:dyDescent="0.2">
      <c r="A23" s="22"/>
      <c r="B23" s="64" t="s">
        <v>76</v>
      </c>
      <c r="C23" s="93"/>
      <c r="D23" s="63"/>
      <c r="E23" s="20"/>
      <c r="F23" s="20"/>
      <c r="G23" s="20"/>
      <c r="H23" s="20"/>
      <c r="I23" s="118">
        <f>SUM(I24:I34)</f>
        <v>27500</v>
      </c>
    </row>
    <row r="24" spans="1:10" s="1" customFormat="1" ht="12.75" x14ac:dyDescent="0.2">
      <c r="A24" s="61">
        <v>10</v>
      </c>
      <c r="B24" s="120" t="s">
        <v>77</v>
      </c>
      <c r="C24" s="26" t="s">
        <v>78</v>
      </c>
      <c r="D24" s="54">
        <f>SUM(E24:H24)</f>
        <v>80</v>
      </c>
      <c r="E24" s="48">
        <v>20</v>
      </c>
      <c r="F24" s="48">
        <v>20</v>
      </c>
      <c r="G24" s="48">
        <v>20</v>
      </c>
      <c r="H24" s="48">
        <v>20</v>
      </c>
      <c r="I24" s="68">
        <v>1000</v>
      </c>
    </row>
    <row r="25" spans="1:10" s="1" customFormat="1" ht="12.75" x14ac:dyDescent="0.2">
      <c r="A25" s="61">
        <v>11</v>
      </c>
      <c r="B25" s="120" t="s">
        <v>99</v>
      </c>
      <c r="C25" s="26" t="s">
        <v>81</v>
      </c>
      <c r="D25" s="54">
        <f t="shared" ref="D25:D34" si="1">SUM(E25:H25)</f>
        <v>4</v>
      </c>
      <c r="E25" s="47">
        <v>1</v>
      </c>
      <c r="F25" s="47">
        <v>1</v>
      </c>
      <c r="G25" s="47">
        <v>1</v>
      </c>
      <c r="H25" s="47">
        <v>1</v>
      </c>
      <c r="I25" s="69">
        <v>500</v>
      </c>
    </row>
    <row r="26" spans="1:10" s="1" customFormat="1" ht="12.75" x14ac:dyDescent="0.2">
      <c r="A26" s="61">
        <v>12</v>
      </c>
      <c r="B26" s="122" t="s">
        <v>100</v>
      </c>
      <c r="C26" s="26" t="s">
        <v>51</v>
      </c>
      <c r="D26" s="54">
        <f t="shared" si="1"/>
        <v>1</v>
      </c>
      <c r="E26" s="47">
        <v>0</v>
      </c>
      <c r="F26" s="47">
        <v>0</v>
      </c>
      <c r="G26" s="47">
        <v>1</v>
      </c>
      <c r="H26" s="47">
        <v>0</v>
      </c>
      <c r="I26" s="68">
        <v>4000</v>
      </c>
    </row>
    <row r="27" spans="1:10" s="1" customFormat="1" ht="12.75" x14ac:dyDescent="0.2">
      <c r="A27" s="61">
        <v>13</v>
      </c>
      <c r="B27" s="122" t="s">
        <v>132</v>
      </c>
      <c r="C27" s="26" t="s">
        <v>79</v>
      </c>
      <c r="D27" s="54">
        <f t="shared" si="1"/>
        <v>2</v>
      </c>
      <c r="E27" s="47">
        <v>1</v>
      </c>
      <c r="F27" s="47">
        <v>0</v>
      </c>
      <c r="G27" s="47">
        <v>0</v>
      </c>
      <c r="H27" s="47">
        <v>1</v>
      </c>
      <c r="I27" s="68">
        <v>3000</v>
      </c>
    </row>
    <row r="28" spans="1:10" s="1" customFormat="1" ht="12.75" x14ac:dyDescent="0.2">
      <c r="A28" s="61"/>
      <c r="B28" s="122" t="s">
        <v>231</v>
      </c>
      <c r="C28" s="26" t="s">
        <v>79</v>
      </c>
      <c r="D28" s="54">
        <v>1</v>
      </c>
      <c r="E28" s="47">
        <v>1</v>
      </c>
      <c r="F28" s="47"/>
      <c r="G28" s="47"/>
      <c r="H28" s="47"/>
      <c r="I28" s="68"/>
    </row>
    <row r="29" spans="1:10" s="1" customFormat="1" ht="12.75" x14ac:dyDescent="0.2">
      <c r="A29" s="61"/>
      <c r="B29" s="122" t="s">
        <v>232</v>
      </c>
      <c r="C29" s="26"/>
      <c r="D29" s="54">
        <v>1</v>
      </c>
      <c r="E29" s="47">
        <v>1</v>
      </c>
      <c r="F29" s="47"/>
      <c r="G29" s="47"/>
      <c r="H29" s="47"/>
      <c r="I29" s="68"/>
    </row>
    <row r="30" spans="1:10" s="1" customFormat="1" ht="12.75" x14ac:dyDescent="0.2">
      <c r="A30" s="61">
        <v>14</v>
      </c>
      <c r="B30" s="122" t="s">
        <v>227</v>
      </c>
      <c r="C30" s="26" t="s">
        <v>79</v>
      </c>
      <c r="D30" s="54">
        <f t="shared" si="1"/>
        <v>1</v>
      </c>
      <c r="E30" s="62">
        <v>0</v>
      </c>
      <c r="F30" s="62">
        <v>1</v>
      </c>
      <c r="G30" s="62">
        <v>0</v>
      </c>
      <c r="H30" s="62">
        <v>0</v>
      </c>
      <c r="I30" s="69">
        <v>2000</v>
      </c>
    </row>
    <row r="31" spans="1:10" s="1" customFormat="1" ht="12.75" x14ac:dyDescent="0.2">
      <c r="A31" s="61">
        <v>15</v>
      </c>
      <c r="B31" s="122" t="s">
        <v>228</v>
      </c>
      <c r="C31" s="26" t="s">
        <v>79</v>
      </c>
      <c r="D31" s="54">
        <f t="shared" si="1"/>
        <v>1</v>
      </c>
      <c r="E31" s="62">
        <v>0</v>
      </c>
      <c r="F31" s="62">
        <v>1</v>
      </c>
      <c r="G31" s="62">
        <v>0</v>
      </c>
      <c r="H31" s="62">
        <v>0</v>
      </c>
      <c r="I31" s="69">
        <v>6000</v>
      </c>
    </row>
    <row r="32" spans="1:10" s="1" customFormat="1" ht="12.75" x14ac:dyDescent="0.2">
      <c r="A32" s="61">
        <v>17</v>
      </c>
      <c r="B32" s="122" t="s">
        <v>101</v>
      </c>
      <c r="C32" s="26" t="s">
        <v>80</v>
      </c>
      <c r="D32" s="54">
        <f t="shared" si="1"/>
        <v>1</v>
      </c>
      <c r="E32" s="47">
        <v>0</v>
      </c>
      <c r="F32" s="47">
        <v>1</v>
      </c>
      <c r="G32" s="47">
        <v>0</v>
      </c>
      <c r="H32" s="47">
        <v>0</v>
      </c>
      <c r="I32" s="68">
        <v>1000</v>
      </c>
    </row>
    <row r="33" spans="1:9" s="1" customFormat="1" ht="12.75" x14ac:dyDescent="0.2">
      <c r="A33" s="61">
        <v>18</v>
      </c>
      <c r="B33" s="122" t="s">
        <v>133</v>
      </c>
      <c r="C33" s="26" t="s">
        <v>80</v>
      </c>
      <c r="D33" s="54">
        <f t="shared" si="1"/>
        <v>1</v>
      </c>
      <c r="E33" s="47">
        <v>0</v>
      </c>
      <c r="F33" s="47">
        <v>0</v>
      </c>
      <c r="G33" s="47">
        <v>0</v>
      </c>
      <c r="H33" s="47">
        <v>1</v>
      </c>
      <c r="I33" s="68">
        <v>8000</v>
      </c>
    </row>
    <row r="34" spans="1:9" s="1" customFormat="1" ht="12.75" x14ac:dyDescent="0.2">
      <c r="A34" s="61">
        <v>19</v>
      </c>
      <c r="B34" s="123" t="s">
        <v>134</v>
      </c>
      <c r="C34" s="60" t="s">
        <v>80</v>
      </c>
      <c r="D34" s="54">
        <f t="shared" si="1"/>
        <v>1</v>
      </c>
      <c r="E34" s="47">
        <v>0</v>
      </c>
      <c r="F34" s="47">
        <v>0</v>
      </c>
      <c r="G34" s="47">
        <v>0</v>
      </c>
      <c r="H34" s="47">
        <v>1</v>
      </c>
      <c r="I34" s="68">
        <v>2000</v>
      </c>
    </row>
    <row r="35" spans="1:9" s="1" customFormat="1" ht="15" customHeight="1" x14ac:dyDescent="0.25">
      <c r="A35" s="201" t="s">
        <v>75</v>
      </c>
      <c r="B35" s="202"/>
      <c r="C35" s="60"/>
      <c r="D35" s="19"/>
      <c r="E35" s="124"/>
      <c r="F35" s="124"/>
      <c r="G35" s="124"/>
      <c r="H35" s="124"/>
      <c r="I35" s="39"/>
    </row>
    <row r="36" spans="1:9" s="1" customFormat="1" x14ac:dyDescent="0.2">
      <c r="A36" s="29"/>
      <c r="B36" s="23" t="s">
        <v>89</v>
      </c>
      <c r="C36" s="60"/>
      <c r="D36" s="19"/>
      <c r="E36" s="124"/>
      <c r="F36" s="124"/>
      <c r="G36" s="124"/>
      <c r="H36" s="124"/>
      <c r="I36" s="125">
        <v>34026</v>
      </c>
    </row>
    <row r="37" spans="1:9" s="1" customFormat="1" ht="12.75" x14ac:dyDescent="0.2">
      <c r="A37" s="61">
        <v>20</v>
      </c>
      <c r="B37" s="119" t="s">
        <v>106</v>
      </c>
      <c r="C37" s="56" t="s">
        <v>90</v>
      </c>
      <c r="D37" s="25">
        <f>SUM(E37:H37)</f>
        <v>75</v>
      </c>
      <c r="E37" s="47">
        <v>18</v>
      </c>
      <c r="F37" s="47">
        <v>23</v>
      </c>
      <c r="G37" s="47">
        <v>25</v>
      </c>
      <c r="H37" s="47">
        <v>9</v>
      </c>
      <c r="I37" s="39"/>
    </row>
    <row r="38" spans="1:9" s="1" customFormat="1" ht="12.75" x14ac:dyDescent="0.2">
      <c r="A38" s="61">
        <v>21</v>
      </c>
      <c r="B38" s="120" t="s">
        <v>107</v>
      </c>
      <c r="C38" s="26" t="s">
        <v>91</v>
      </c>
      <c r="D38" s="25">
        <f t="shared" ref="D38:D56" si="2">SUM(E38:H38)</f>
        <v>230</v>
      </c>
      <c r="E38" s="47">
        <v>60</v>
      </c>
      <c r="F38" s="47">
        <v>65</v>
      </c>
      <c r="G38" s="47">
        <v>55</v>
      </c>
      <c r="H38" s="47">
        <v>50</v>
      </c>
      <c r="I38" s="39"/>
    </row>
    <row r="39" spans="1:9" s="1" customFormat="1" ht="12.75" x14ac:dyDescent="0.2">
      <c r="A39" s="61">
        <v>22</v>
      </c>
      <c r="B39" s="120" t="s">
        <v>108</v>
      </c>
      <c r="C39" s="26" t="s">
        <v>91</v>
      </c>
      <c r="D39" s="25">
        <f t="shared" si="2"/>
        <v>90</v>
      </c>
      <c r="E39" s="47">
        <v>25</v>
      </c>
      <c r="F39" s="47">
        <v>28</v>
      </c>
      <c r="G39" s="47">
        <v>20</v>
      </c>
      <c r="H39" s="47">
        <v>17</v>
      </c>
      <c r="I39" s="39"/>
    </row>
    <row r="40" spans="1:9" s="1" customFormat="1" ht="12.75" x14ac:dyDescent="0.2">
      <c r="A40" s="61">
        <v>23</v>
      </c>
      <c r="B40" s="119" t="s">
        <v>135</v>
      </c>
      <c r="C40" s="56" t="s">
        <v>109</v>
      </c>
      <c r="D40" s="25">
        <f t="shared" si="2"/>
        <v>250</v>
      </c>
      <c r="E40" s="47">
        <v>65</v>
      </c>
      <c r="F40" s="47">
        <v>70</v>
      </c>
      <c r="G40" s="47">
        <v>75</v>
      </c>
      <c r="H40" s="47">
        <v>40</v>
      </c>
      <c r="I40" s="39"/>
    </row>
    <row r="41" spans="1:9" s="1" customFormat="1" ht="12.75" x14ac:dyDescent="0.2">
      <c r="A41" s="61">
        <v>24</v>
      </c>
      <c r="B41" s="120" t="s">
        <v>110</v>
      </c>
      <c r="C41" s="26" t="s">
        <v>109</v>
      </c>
      <c r="D41" s="25">
        <f t="shared" si="2"/>
        <v>270</v>
      </c>
      <c r="E41" s="47">
        <v>70</v>
      </c>
      <c r="F41" s="47">
        <v>75</v>
      </c>
      <c r="G41" s="47">
        <v>80</v>
      </c>
      <c r="H41" s="47">
        <v>45</v>
      </c>
      <c r="I41" s="39"/>
    </row>
    <row r="42" spans="1:9" s="1" customFormat="1" ht="12.75" x14ac:dyDescent="0.2">
      <c r="A42" s="61">
        <v>25</v>
      </c>
      <c r="B42" s="120" t="s">
        <v>111</v>
      </c>
      <c r="C42" s="26" t="s">
        <v>50</v>
      </c>
      <c r="D42" s="25">
        <f t="shared" si="2"/>
        <v>75</v>
      </c>
      <c r="E42" s="47">
        <v>20</v>
      </c>
      <c r="F42" s="47">
        <v>25</v>
      </c>
      <c r="G42" s="47">
        <v>15</v>
      </c>
      <c r="H42" s="47">
        <v>15</v>
      </c>
      <c r="I42" s="39"/>
    </row>
    <row r="43" spans="1:9" s="1" customFormat="1" ht="12.75" x14ac:dyDescent="0.2">
      <c r="A43" s="61">
        <v>26</v>
      </c>
      <c r="B43" s="120" t="s">
        <v>112</v>
      </c>
      <c r="C43" s="26" t="s">
        <v>90</v>
      </c>
      <c r="D43" s="25">
        <f t="shared" si="2"/>
        <v>60</v>
      </c>
      <c r="E43" s="48">
        <v>15</v>
      </c>
      <c r="F43" s="48">
        <v>15</v>
      </c>
      <c r="G43" s="48">
        <v>15</v>
      </c>
      <c r="H43" s="48">
        <v>15</v>
      </c>
      <c r="I43" s="39"/>
    </row>
    <row r="44" spans="1:9" s="1" customFormat="1" ht="12.75" x14ac:dyDescent="0.2">
      <c r="A44" s="61">
        <v>27</v>
      </c>
      <c r="B44" s="120" t="s">
        <v>136</v>
      </c>
      <c r="C44" s="26" t="s">
        <v>50</v>
      </c>
      <c r="D44" s="25">
        <f t="shared" si="2"/>
        <v>4500</v>
      </c>
      <c r="E44" s="47">
        <v>1075</v>
      </c>
      <c r="F44" s="47">
        <v>1125</v>
      </c>
      <c r="G44" s="47">
        <v>1170</v>
      </c>
      <c r="H44" s="47">
        <v>1130</v>
      </c>
      <c r="I44" s="39"/>
    </row>
    <row r="45" spans="1:9" s="1" customFormat="1" ht="12.75" x14ac:dyDescent="0.2">
      <c r="A45" s="61">
        <v>28</v>
      </c>
      <c r="B45" s="120" t="s">
        <v>113</v>
      </c>
      <c r="C45" s="26" t="s">
        <v>92</v>
      </c>
      <c r="D45" s="25">
        <f t="shared" si="2"/>
        <v>1700</v>
      </c>
      <c r="E45" s="47">
        <v>450</v>
      </c>
      <c r="F45" s="47">
        <v>425</v>
      </c>
      <c r="G45" s="47">
        <v>410</v>
      </c>
      <c r="H45" s="47">
        <v>415</v>
      </c>
      <c r="I45" s="39"/>
    </row>
    <row r="46" spans="1:9" s="1" customFormat="1" ht="12.75" x14ac:dyDescent="0.2">
      <c r="A46" s="61">
        <v>29</v>
      </c>
      <c r="B46" s="120" t="s">
        <v>114</v>
      </c>
      <c r="C46" s="26" t="s">
        <v>92</v>
      </c>
      <c r="D46" s="25">
        <f t="shared" si="2"/>
        <v>510</v>
      </c>
      <c r="E46" s="47">
        <v>130</v>
      </c>
      <c r="F46" s="47">
        <v>135</v>
      </c>
      <c r="G46" s="47">
        <v>145</v>
      </c>
      <c r="H46" s="47">
        <v>100</v>
      </c>
      <c r="I46" s="39"/>
    </row>
    <row r="47" spans="1:9" s="1" customFormat="1" ht="12.75" x14ac:dyDescent="0.2">
      <c r="A47" s="61">
        <v>30</v>
      </c>
      <c r="B47" s="126" t="s">
        <v>115</v>
      </c>
      <c r="C47" s="60" t="s">
        <v>91</v>
      </c>
      <c r="D47" s="25">
        <f t="shared" si="2"/>
        <v>10</v>
      </c>
      <c r="E47" s="47">
        <v>3</v>
      </c>
      <c r="F47" s="47">
        <v>2</v>
      </c>
      <c r="G47" s="47">
        <v>4</v>
      </c>
      <c r="H47" s="47">
        <v>1</v>
      </c>
      <c r="I47" s="39"/>
    </row>
    <row r="48" spans="1:9" s="1" customFormat="1" ht="12.75" x14ac:dyDescent="0.2">
      <c r="A48" s="61">
        <v>31</v>
      </c>
      <c r="B48" s="126" t="s">
        <v>116</v>
      </c>
      <c r="C48" s="60" t="s">
        <v>93</v>
      </c>
      <c r="D48" s="25">
        <f t="shared" si="2"/>
        <v>12</v>
      </c>
      <c r="E48" s="47">
        <v>3</v>
      </c>
      <c r="F48" s="47">
        <v>3</v>
      </c>
      <c r="G48" s="47">
        <v>3</v>
      </c>
      <c r="H48" s="47">
        <v>3</v>
      </c>
      <c r="I48" s="39"/>
    </row>
    <row r="49" spans="1:9" s="1" customFormat="1" ht="12.75" x14ac:dyDescent="0.2">
      <c r="A49" s="61">
        <v>32</v>
      </c>
      <c r="B49" s="126" t="s">
        <v>137</v>
      </c>
      <c r="C49" s="60" t="s">
        <v>93</v>
      </c>
      <c r="D49" s="25">
        <f t="shared" si="2"/>
        <v>850</v>
      </c>
      <c r="E49" s="47">
        <v>215</v>
      </c>
      <c r="F49" s="47">
        <v>225</v>
      </c>
      <c r="G49" s="47">
        <v>220</v>
      </c>
      <c r="H49" s="47">
        <v>190</v>
      </c>
      <c r="I49" s="39"/>
    </row>
    <row r="50" spans="1:9" s="1" customFormat="1" ht="12.75" x14ac:dyDescent="0.2">
      <c r="A50" s="61">
        <v>33</v>
      </c>
      <c r="B50" s="126" t="s">
        <v>117</v>
      </c>
      <c r="C50" s="60"/>
      <c r="D50" s="25">
        <f t="shared" si="2"/>
        <v>60</v>
      </c>
      <c r="E50" s="47">
        <v>20</v>
      </c>
      <c r="F50" s="47">
        <v>25</v>
      </c>
      <c r="G50" s="47">
        <v>10</v>
      </c>
      <c r="H50" s="47">
        <v>5</v>
      </c>
      <c r="I50" s="39"/>
    </row>
    <row r="51" spans="1:9" s="1" customFormat="1" ht="12.75" x14ac:dyDescent="0.2">
      <c r="A51" s="61">
        <v>34</v>
      </c>
      <c r="B51" s="127" t="s">
        <v>118</v>
      </c>
      <c r="C51" s="65"/>
      <c r="D51" s="25">
        <f t="shared" si="2"/>
        <v>700</v>
      </c>
      <c r="E51" s="47">
        <v>180</v>
      </c>
      <c r="F51" s="47">
        <v>190</v>
      </c>
      <c r="G51" s="47">
        <v>195</v>
      </c>
      <c r="H51" s="47">
        <v>135</v>
      </c>
      <c r="I51" s="39"/>
    </row>
    <row r="52" spans="1:9" s="1" customFormat="1" ht="22.5" x14ac:dyDescent="0.2">
      <c r="A52" s="61">
        <v>35</v>
      </c>
      <c r="B52" s="128" t="s">
        <v>119</v>
      </c>
      <c r="C52" s="66" t="s">
        <v>120</v>
      </c>
      <c r="D52" s="25">
        <f t="shared" si="2"/>
        <v>12</v>
      </c>
      <c r="E52" s="47">
        <v>3</v>
      </c>
      <c r="F52" s="47">
        <v>3</v>
      </c>
      <c r="G52" s="47">
        <v>3</v>
      </c>
      <c r="H52" s="47">
        <v>3</v>
      </c>
      <c r="I52" s="39"/>
    </row>
    <row r="53" spans="1:9" x14ac:dyDescent="0.25">
      <c r="A53" s="61">
        <v>36</v>
      </c>
      <c r="B53" s="129" t="s">
        <v>123</v>
      </c>
      <c r="C53" s="26" t="s">
        <v>127</v>
      </c>
      <c r="D53" s="25">
        <f t="shared" si="2"/>
        <v>0</v>
      </c>
      <c r="E53" s="26"/>
      <c r="F53" s="26"/>
      <c r="G53" s="26"/>
      <c r="H53" s="26"/>
      <c r="I53" s="67"/>
    </row>
    <row r="54" spans="1:9" x14ac:dyDescent="0.25">
      <c r="A54" s="61">
        <v>37</v>
      </c>
      <c r="B54" s="129" t="s">
        <v>124</v>
      </c>
      <c r="C54" s="26" t="s">
        <v>51</v>
      </c>
      <c r="D54" s="25">
        <f t="shared" si="2"/>
        <v>0</v>
      </c>
      <c r="E54" s="26"/>
      <c r="F54" s="26"/>
      <c r="G54" s="26"/>
      <c r="H54" s="26"/>
      <c r="I54" s="35"/>
    </row>
    <row r="55" spans="1:9" x14ac:dyDescent="0.25">
      <c r="A55" s="61">
        <v>38</v>
      </c>
      <c r="B55" s="129" t="s">
        <v>125</v>
      </c>
      <c r="C55" s="26" t="s">
        <v>115</v>
      </c>
      <c r="D55" s="25">
        <f t="shared" si="2"/>
        <v>0</v>
      </c>
      <c r="E55" s="26"/>
      <c r="F55" s="26"/>
      <c r="G55" s="26"/>
      <c r="H55" s="26"/>
      <c r="I55" s="35"/>
    </row>
    <row r="56" spans="1:9" x14ac:dyDescent="0.25">
      <c r="A56" s="61">
        <v>39</v>
      </c>
      <c r="B56" s="129" t="s">
        <v>126</v>
      </c>
      <c r="C56" s="26" t="s">
        <v>128</v>
      </c>
      <c r="D56" s="25">
        <f t="shared" si="2"/>
        <v>0</v>
      </c>
      <c r="E56" s="26"/>
      <c r="F56" s="26"/>
      <c r="G56" s="26"/>
      <c r="H56" s="26"/>
      <c r="I56" s="35"/>
    </row>
  </sheetData>
  <mergeCells count="28">
    <mergeCell ref="A1:I1"/>
    <mergeCell ref="E9:H9"/>
    <mergeCell ref="E10:E11"/>
    <mergeCell ref="F10:F11"/>
    <mergeCell ref="G10:G11"/>
    <mergeCell ref="H10:H11"/>
    <mergeCell ref="A2:B2"/>
    <mergeCell ref="A12:B12"/>
    <mergeCell ref="A9:A11"/>
    <mergeCell ref="B9:B11"/>
    <mergeCell ref="C9:C11"/>
    <mergeCell ref="D9:D11"/>
    <mergeCell ref="A35:B35"/>
    <mergeCell ref="A3:B3"/>
    <mergeCell ref="C3:I3"/>
    <mergeCell ref="A4:B4"/>
    <mergeCell ref="C4:I4"/>
    <mergeCell ref="A5:B5"/>
    <mergeCell ref="C5:F5"/>
    <mergeCell ref="C6:F6"/>
    <mergeCell ref="G5:I5"/>
    <mergeCell ref="G6:I6"/>
    <mergeCell ref="A6:B8"/>
    <mergeCell ref="C7:F7"/>
    <mergeCell ref="C8:F8"/>
    <mergeCell ref="G7:I7"/>
    <mergeCell ref="G8:I8"/>
    <mergeCell ref="I9:I11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2016&amp;R&amp;"+,Negrita Cursiva"&amp;10&amp;K0070C0Municipalidad Provincial de Jaén</oddHeader>
  </headerFooter>
  <rowBreaks count="1" manualBreakCount="1">
    <brk id="22" max="16383" man="1"/>
  </rowBreaks>
  <ignoredErrors>
    <ignoredError sqref="D14:D22 D30:D34 D37:D56 D24:D27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34" sqref="C34"/>
    </sheetView>
  </sheetViews>
  <sheetFormatPr baseColWidth="10" defaultRowHeight="15" x14ac:dyDescent="0.25"/>
  <cols>
    <col min="1" max="1" width="11.42578125" customWidth="1"/>
    <col min="2" max="2" width="21.5703125" customWidth="1"/>
    <col min="3" max="4" width="11.42578125" customWidth="1"/>
    <col min="9" max="9" width="13.85546875" customWidth="1"/>
  </cols>
  <sheetData>
    <row r="1" spans="1:9" x14ac:dyDescent="0.25">
      <c r="A1" t="s">
        <v>230</v>
      </c>
    </row>
    <row r="2" spans="1:9" x14ac:dyDescent="0.25">
      <c r="A2" s="165" t="s">
        <v>4</v>
      </c>
      <c r="B2" s="165" t="s">
        <v>5</v>
      </c>
      <c r="C2" s="165" t="s">
        <v>6</v>
      </c>
      <c r="D2" s="165" t="s">
        <v>7</v>
      </c>
      <c r="E2" s="157" t="s">
        <v>8</v>
      </c>
      <c r="F2" s="157"/>
      <c r="G2" s="157"/>
      <c r="H2" s="157"/>
      <c r="I2" s="160" t="s">
        <v>9</v>
      </c>
    </row>
    <row r="3" spans="1:9" x14ac:dyDescent="0.25">
      <c r="A3" s="165"/>
      <c r="B3" s="165"/>
      <c r="C3" s="165"/>
      <c r="D3" s="169"/>
      <c r="E3" s="165" t="s">
        <v>10</v>
      </c>
      <c r="F3" s="165" t="s">
        <v>45</v>
      </c>
      <c r="G3" s="165" t="s">
        <v>46</v>
      </c>
      <c r="H3" s="165" t="s">
        <v>47</v>
      </c>
      <c r="I3" s="161"/>
    </row>
    <row r="4" spans="1:9" x14ac:dyDescent="0.25">
      <c r="A4" s="165"/>
      <c r="B4" s="165"/>
      <c r="C4" s="165"/>
      <c r="D4" s="169"/>
      <c r="E4" s="165"/>
      <c r="F4" s="165"/>
      <c r="G4" s="165"/>
      <c r="H4" s="165"/>
      <c r="I4" s="162"/>
    </row>
    <row r="5" spans="1:9" x14ac:dyDescent="0.25">
      <c r="A5" s="203"/>
      <c r="B5" s="203"/>
      <c r="C5" s="89"/>
      <c r="D5" s="19"/>
      <c r="E5" s="21"/>
      <c r="F5" s="21"/>
      <c r="G5" s="21"/>
      <c r="H5" s="21"/>
      <c r="I5" s="21"/>
    </row>
    <row r="6" spans="1:9" x14ac:dyDescent="0.25">
      <c r="A6" s="29"/>
      <c r="B6" s="90"/>
      <c r="C6" s="91"/>
      <c r="D6" s="91"/>
      <c r="E6" s="91"/>
      <c r="F6" s="91"/>
      <c r="G6" s="91"/>
      <c r="H6" s="91"/>
      <c r="I6" s="92"/>
    </row>
    <row r="7" spans="1:9" x14ac:dyDescent="0.25">
      <c r="A7" s="27"/>
      <c r="B7" s="80"/>
      <c r="C7" s="77"/>
      <c r="D7" s="81"/>
      <c r="E7" s="82"/>
      <c r="F7" s="82"/>
      <c r="G7" s="82"/>
      <c r="H7" s="84"/>
      <c r="I7" s="85"/>
    </row>
    <row r="8" spans="1:9" x14ac:dyDescent="0.25">
      <c r="A8" s="27"/>
      <c r="B8" s="78"/>
      <c r="C8" s="77"/>
      <c r="D8" s="83"/>
      <c r="E8" s="82"/>
      <c r="F8" s="82"/>
      <c r="G8" s="82"/>
      <c r="H8" s="84"/>
      <c r="I8" s="87"/>
    </row>
    <row r="9" spans="1:9" x14ac:dyDescent="0.25">
      <c r="A9" s="27"/>
      <c r="B9" s="78"/>
      <c r="C9" s="77"/>
      <c r="D9" s="83"/>
      <c r="E9" s="82"/>
      <c r="F9" s="82"/>
      <c r="G9" s="82"/>
      <c r="H9" s="84"/>
      <c r="I9" s="87"/>
    </row>
    <row r="10" spans="1:9" x14ac:dyDescent="0.25">
      <c r="A10" s="27"/>
      <c r="B10" s="80"/>
      <c r="C10" s="77"/>
      <c r="D10" s="83"/>
      <c r="E10" s="82"/>
      <c r="F10" s="82"/>
      <c r="G10" s="82"/>
      <c r="H10" s="84"/>
      <c r="I10" s="88"/>
    </row>
    <row r="11" spans="1:9" x14ac:dyDescent="0.25">
      <c r="A11" s="27"/>
      <c r="B11" s="78"/>
      <c r="C11" s="77"/>
      <c r="D11" s="83"/>
      <c r="E11" s="82"/>
      <c r="F11" s="82"/>
      <c r="G11" s="82"/>
      <c r="H11" s="84"/>
      <c r="I11" s="87"/>
    </row>
    <row r="12" spans="1:9" x14ac:dyDescent="0.25">
      <c r="A12" s="27"/>
      <c r="B12" s="80"/>
      <c r="C12" s="77"/>
      <c r="D12" s="83"/>
      <c r="E12" s="82"/>
      <c r="F12" s="82"/>
      <c r="G12" s="82"/>
      <c r="H12" s="84"/>
      <c r="I12" s="88"/>
    </row>
    <row r="13" spans="1:9" x14ac:dyDescent="0.25">
      <c r="A13" s="27"/>
      <c r="B13" s="78"/>
      <c r="C13" s="77"/>
      <c r="D13" s="83"/>
      <c r="E13" s="82"/>
      <c r="F13" s="82"/>
      <c r="G13" s="82"/>
      <c r="H13" s="84"/>
      <c r="I13" s="87"/>
    </row>
    <row r="14" spans="1:9" x14ac:dyDescent="0.25">
      <c r="A14" s="27"/>
      <c r="B14" s="78"/>
      <c r="C14" s="77"/>
      <c r="D14" s="83"/>
      <c r="E14" s="82"/>
      <c r="F14" s="82"/>
      <c r="G14" s="82"/>
      <c r="H14" s="84"/>
      <c r="I14" s="87"/>
    </row>
    <row r="15" spans="1:9" x14ac:dyDescent="0.25">
      <c r="A15" s="27"/>
      <c r="B15" s="78"/>
      <c r="C15" s="77"/>
      <c r="D15" s="83"/>
      <c r="E15" s="82"/>
      <c r="F15" s="82"/>
      <c r="G15" s="82"/>
      <c r="H15" s="84"/>
      <c r="I15" s="87"/>
    </row>
    <row r="16" spans="1:9" x14ac:dyDescent="0.25">
      <c r="A16" s="27"/>
      <c r="B16" s="78"/>
      <c r="C16" s="77"/>
      <c r="D16" s="83"/>
      <c r="E16" s="82"/>
      <c r="F16" s="82"/>
      <c r="G16" s="82"/>
      <c r="H16" s="84"/>
      <c r="I16" s="87"/>
    </row>
    <row r="17" spans="1:9" x14ac:dyDescent="0.25">
      <c r="A17" s="27"/>
      <c r="B17" s="78"/>
      <c r="C17" s="77"/>
      <c r="D17" s="83"/>
      <c r="E17" s="82"/>
      <c r="F17" s="82"/>
      <c r="G17" s="82"/>
      <c r="H17" s="84"/>
      <c r="I17" s="87"/>
    </row>
    <row r="18" spans="1:9" x14ac:dyDescent="0.25">
      <c r="A18" s="27"/>
      <c r="B18" s="78"/>
      <c r="C18" s="77"/>
      <c r="D18" s="83"/>
      <c r="E18" s="82"/>
      <c r="F18" s="82"/>
      <c r="G18" s="82"/>
      <c r="H18" s="84"/>
      <c r="I18" s="87"/>
    </row>
    <row r="19" spans="1:9" x14ac:dyDescent="0.25">
      <c r="A19" s="27"/>
      <c r="B19" s="78"/>
      <c r="C19" s="77"/>
      <c r="D19" s="83"/>
      <c r="E19" s="82"/>
      <c r="F19" s="82"/>
      <c r="G19" s="82"/>
      <c r="H19" s="84"/>
      <c r="I19" s="87"/>
    </row>
    <row r="20" spans="1:9" x14ac:dyDescent="0.25">
      <c r="A20" s="27"/>
      <c r="B20" s="78"/>
      <c r="C20" s="77"/>
      <c r="D20" s="83"/>
      <c r="E20" s="82"/>
      <c r="F20" s="82"/>
      <c r="G20" s="82"/>
      <c r="H20" s="84"/>
      <c r="I20" s="87"/>
    </row>
    <row r="21" spans="1:9" x14ac:dyDescent="0.25">
      <c r="A21" s="27"/>
      <c r="B21" s="78"/>
      <c r="C21" s="77"/>
      <c r="D21" s="83"/>
      <c r="E21" s="82"/>
      <c r="F21" s="82"/>
      <c r="G21" s="82"/>
      <c r="H21" s="84"/>
      <c r="I21" s="87"/>
    </row>
    <row r="22" spans="1:9" x14ac:dyDescent="0.25">
      <c r="A22" s="27"/>
      <c r="B22" s="78"/>
      <c r="C22" s="77"/>
      <c r="D22" s="83"/>
      <c r="E22" s="82"/>
      <c r="F22" s="82"/>
      <c r="G22" s="82"/>
      <c r="H22" s="84"/>
      <c r="I22" s="87"/>
    </row>
    <row r="23" spans="1:9" x14ac:dyDescent="0.25">
      <c r="A23" s="27"/>
      <c r="B23" s="78"/>
      <c r="C23" s="77"/>
      <c r="D23" s="83"/>
      <c r="E23" s="82"/>
      <c r="F23" s="82"/>
      <c r="G23" s="82"/>
      <c r="H23" s="84"/>
      <c r="I23" s="87"/>
    </row>
    <row r="24" spans="1:9" x14ac:dyDescent="0.25">
      <c r="A24" s="27"/>
      <c r="B24" s="78"/>
      <c r="C24" s="77"/>
      <c r="D24" s="83"/>
      <c r="E24" s="82"/>
      <c r="F24" s="82"/>
      <c r="G24" s="82"/>
      <c r="H24" s="84"/>
      <c r="I24" s="87"/>
    </row>
    <row r="25" spans="1:9" x14ac:dyDescent="0.25">
      <c r="A25" s="27"/>
      <c r="B25" s="80"/>
      <c r="C25" s="77"/>
      <c r="D25" s="83"/>
      <c r="E25" s="82"/>
      <c r="F25" s="82"/>
      <c r="G25" s="82"/>
      <c r="H25" s="84"/>
      <c r="I25" s="88"/>
    </row>
    <row r="26" spans="1:9" x14ac:dyDescent="0.25">
      <c r="A26" s="27"/>
      <c r="B26" s="78"/>
      <c r="C26" s="77"/>
      <c r="D26" s="83"/>
      <c r="E26" s="82"/>
      <c r="F26" s="82"/>
      <c r="G26" s="82"/>
      <c r="H26" s="84"/>
      <c r="I26" s="87"/>
    </row>
    <row r="27" spans="1:9" x14ac:dyDescent="0.25">
      <c r="A27" s="27"/>
      <c r="B27" s="78"/>
      <c r="C27" s="77"/>
      <c r="D27" s="83"/>
      <c r="E27" s="82"/>
      <c r="F27" s="82"/>
      <c r="G27" s="82"/>
      <c r="H27" s="84"/>
      <c r="I27" s="87"/>
    </row>
    <row r="28" spans="1:9" x14ac:dyDescent="0.25">
      <c r="A28" s="27"/>
      <c r="B28" s="78"/>
      <c r="C28" s="77"/>
      <c r="D28" s="83"/>
      <c r="E28" s="82"/>
      <c r="F28" s="82"/>
      <c r="G28" s="82"/>
      <c r="H28" s="84"/>
      <c r="I28" s="87"/>
    </row>
    <row r="29" spans="1:9" x14ac:dyDescent="0.25">
      <c r="A29" s="27"/>
      <c r="B29" s="78"/>
      <c r="C29" s="77"/>
      <c r="D29" s="83"/>
      <c r="E29" s="82"/>
      <c r="F29" s="82"/>
      <c r="G29" s="82"/>
      <c r="H29" s="84"/>
      <c r="I29" s="88"/>
    </row>
    <row r="30" spans="1:9" x14ac:dyDescent="0.25">
      <c r="A30" s="27"/>
      <c r="B30" s="78"/>
      <c r="C30" s="77"/>
      <c r="D30" s="83"/>
      <c r="E30" s="82"/>
      <c r="F30" s="82"/>
      <c r="G30" s="82"/>
      <c r="H30" s="84"/>
      <c r="I30" s="87"/>
    </row>
    <row r="31" spans="1:9" x14ac:dyDescent="0.25">
      <c r="A31" s="27"/>
      <c r="B31" s="79"/>
      <c r="C31" s="77"/>
      <c r="D31" s="83"/>
      <c r="E31" s="82"/>
      <c r="F31" s="82"/>
      <c r="G31" s="82"/>
      <c r="H31" s="84"/>
      <c r="I31" s="86"/>
    </row>
  </sheetData>
  <mergeCells count="11">
    <mergeCell ref="E2:H2"/>
    <mergeCell ref="I2:I4"/>
    <mergeCell ref="E3:E4"/>
    <mergeCell ref="F3:F4"/>
    <mergeCell ref="G3:G4"/>
    <mergeCell ref="H3:H4"/>
    <mergeCell ref="A5:B5"/>
    <mergeCell ref="A2:A4"/>
    <mergeCell ref="B2:B4"/>
    <mergeCell ref="C2:C4"/>
    <mergeCell ref="D2:D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OEE-I.1 - E1</vt:lpstr>
      <vt:lpstr>OEE-I.1 - E2</vt:lpstr>
      <vt:lpstr>OEE-I.1 - E3</vt:lpstr>
      <vt:lpstr>OEE-I.2 - E5</vt:lpstr>
      <vt:lpstr>OEE-I.2 - E6</vt:lpstr>
      <vt:lpstr>OEE-I.3 - E7</vt:lpstr>
      <vt:lpstr>OEE-I.3 - E8</vt:lpstr>
      <vt:lpstr>FORMATO</vt:lpstr>
      <vt:lpstr>'OEE-I.1 - E1'!Área_de_impresión</vt:lpstr>
      <vt:lpstr>'OEE-I.1 - E2'!Área_de_impresión</vt:lpstr>
      <vt:lpstr>'OEE-I.1 - E3'!Área_de_impresión</vt:lpstr>
      <vt:lpstr>'OEE-I.2 - E5'!Área_de_impresión</vt:lpstr>
      <vt:lpstr>'OEE-I.3 - E7'!Área_de_impresión</vt:lpstr>
      <vt:lpstr>'OEE-I.3 - E8'!Área_de_impresión</vt:lpstr>
      <vt:lpstr>'OEE-I.2 - E5'!Títulos_a_imprimir</vt:lpstr>
      <vt:lpstr>'OEE-I.2 - E6'!Títulos_a_imprimir</vt:lpstr>
      <vt:lpstr>'OEE-I.3 - E7'!Títulos_a_imprimir</vt:lpstr>
      <vt:lpstr>'OEE-I.3 - E8'!Títulos_a_imprimir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jalvarez</dc:creator>
  <cp:lastModifiedBy>PLANIFICACION</cp:lastModifiedBy>
  <cp:lastPrinted>2016-03-02T17:54:39Z</cp:lastPrinted>
  <dcterms:created xsi:type="dcterms:W3CDTF">2012-08-13T16:33:02Z</dcterms:created>
  <dcterms:modified xsi:type="dcterms:W3CDTF">2016-03-02T17:56:48Z</dcterms:modified>
</cp:coreProperties>
</file>